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C:\Users\eliza\Downloads\"/>
    </mc:Choice>
  </mc:AlternateContent>
  <xr:revisionPtr revIDLastSave="0" documentId="8_{9D35FF02-5153-4336-B653-1078BD37DD43}" xr6:coauthVersionLast="47" xr6:coauthVersionMax="47" xr10:uidLastSave="{00000000-0000-0000-0000-000000000000}"/>
  <bookViews>
    <workbookView xWindow="-108" yWindow="-108" windowWidth="20376" windowHeight="12096" tabRatio="791" activeTab="3" xr2:uid="{00000000-000D-0000-FFFF-FFFF00000000}"/>
  </bookViews>
  <sheets>
    <sheet name="Cover Page" sheetId="1" r:id="rId1"/>
    <sheet name="Related &amp; Internal Transactions" sheetId="16" r:id="rId2"/>
    <sheet name="Summary Page" sheetId="13" r:id="rId3"/>
    <sheet name="Detail-IDM" sheetId="10" r:id="rId4"/>
    <sheet name="Detail-VID" sheetId="3" r:id="rId5"/>
    <sheet name="Detail-GEN" sheetId="11" r:id="rId6"/>
    <sheet name="Financing" sheetId="7" r:id="rId7"/>
    <sheet name="SMOE" sheetId="18" r:id="rId8"/>
    <sheet name="Notes (Optional)" sheetId="21" r:id="rId9"/>
  </sheets>
  <definedNames>
    <definedName name="_xlnm._FilterDatabase" localSheetId="5" hidden="1">'Detail-GEN'!$L$123:$L$129</definedName>
    <definedName name="_xlnm._FilterDatabase" localSheetId="3" hidden="1">'Detail-IDM'!#REF!</definedName>
    <definedName name="_xlnm._FilterDatabase" localSheetId="4" hidden="1">'Detail-VID'!#REF!</definedName>
    <definedName name="_xlnm.Print_Area" localSheetId="0">'Cover Page'!$A$1:$C$24</definedName>
    <definedName name="_xlnm.Print_Area" localSheetId="5">'Detail-GEN'!$A$1:$O$102</definedName>
    <definedName name="_xlnm.Print_Area" localSheetId="3">'Detail-IDM'!$A$1:$O$128</definedName>
    <definedName name="_xlnm.Print_Area" localSheetId="4">'Detail-VID'!$A$1:$O$238</definedName>
    <definedName name="_xlnm.Print_Area" localSheetId="6">Financing!$A$1:$E$14</definedName>
    <definedName name="_xlnm.Print_Area" localSheetId="1">'Related &amp; Internal Transactions'!$A$1:$E$37</definedName>
    <definedName name="_xlnm.Print_Area" localSheetId="7">SMOE!$A$1:$H$55</definedName>
    <definedName name="_xlnm.Print_Area" localSheetId="2">'Summary Page'!$A$1:$E$42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8" i="10" l="1"/>
  <c r="M89" i="11"/>
  <c r="M64" i="11"/>
  <c r="O50" i="3" l="1"/>
  <c r="O51" i="3"/>
  <c r="H35" i="10"/>
  <c r="H36" i="10"/>
  <c r="L36" i="10" s="1"/>
  <c r="O18" i="3"/>
  <c r="O19" i="3"/>
  <c r="B14" i="7"/>
  <c r="D10" i="7" s="1"/>
  <c r="O101" i="11"/>
  <c r="E39" i="13" s="1"/>
  <c r="O102" i="11"/>
  <c r="E40" i="13" s="1"/>
  <c r="C39" i="13"/>
  <c r="H7" i="3"/>
  <c r="L7" i="3" s="1"/>
  <c r="H8" i="3"/>
  <c r="L8" i="3" s="1"/>
  <c r="H9" i="3"/>
  <c r="L9" i="3" s="1"/>
  <c r="H10" i="3"/>
  <c r="L10" i="3" s="1"/>
  <c r="H11" i="3"/>
  <c r="L11" i="3" s="1"/>
  <c r="H12" i="3"/>
  <c r="L12" i="3" s="1"/>
  <c r="H13" i="3"/>
  <c r="L13" i="3" s="1"/>
  <c r="H14" i="3"/>
  <c r="L14" i="3" s="1"/>
  <c r="H15" i="3"/>
  <c r="L15" i="3" s="1"/>
  <c r="H16" i="3"/>
  <c r="L16" i="3" s="1"/>
  <c r="H17" i="3"/>
  <c r="L17" i="3" s="1"/>
  <c r="H18" i="3"/>
  <c r="L18" i="3" s="1"/>
  <c r="H19" i="3"/>
  <c r="L19" i="3" s="1"/>
  <c r="H20" i="3"/>
  <c r="L20" i="3" s="1"/>
  <c r="H26" i="3"/>
  <c r="L26" i="3" s="1"/>
  <c r="H27" i="3"/>
  <c r="L27" i="3" s="1"/>
  <c r="H28" i="3"/>
  <c r="L28" i="3" s="1"/>
  <c r="H29" i="3"/>
  <c r="L29" i="3" s="1"/>
  <c r="H30" i="3"/>
  <c r="L30" i="3" s="1"/>
  <c r="H31" i="3"/>
  <c r="L31" i="3" s="1"/>
  <c r="H32" i="3"/>
  <c r="L32" i="3" s="1"/>
  <c r="H33" i="3"/>
  <c r="L33" i="3" s="1"/>
  <c r="H39" i="3"/>
  <c r="L39" i="3" s="1"/>
  <c r="H40" i="3"/>
  <c r="L40" i="3" s="1"/>
  <c r="H41" i="3"/>
  <c r="L41" i="3" s="1"/>
  <c r="H42" i="3"/>
  <c r="L42" i="3" s="1"/>
  <c r="H43" i="3"/>
  <c r="L43" i="3" s="1"/>
  <c r="H44" i="3"/>
  <c r="L44" i="3" s="1"/>
  <c r="H45" i="3"/>
  <c r="L45" i="3" s="1"/>
  <c r="H46" i="3"/>
  <c r="L46" i="3" s="1"/>
  <c r="H47" i="3"/>
  <c r="L47" i="3" s="1"/>
  <c r="H48" i="3"/>
  <c r="L48" i="3" s="1"/>
  <c r="H49" i="3"/>
  <c r="L49" i="3" s="1"/>
  <c r="H50" i="3"/>
  <c r="L50" i="3" s="1"/>
  <c r="H51" i="3"/>
  <c r="L51" i="3" s="1"/>
  <c r="H52" i="3"/>
  <c r="L52" i="3" s="1"/>
  <c r="H58" i="3"/>
  <c r="L58" i="3" s="1"/>
  <c r="H59" i="3"/>
  <c r="L59" i="3" s="1"/>
  <c r="H60" i="3"/>
  <c r="L60" i="3" s="1"/>
  <c r="H61" i="3"/>
  <c r="L61" i="3" s="1"/>
  <c r="H62" i="3"/>
  <c r="L62" i="3" s="1"/>
  <c r="H63" i="3"/>
  <c r="L63" i="3" s="1"/>
  <c r="H64" i="3"/>
  <c r="L64" i="3" s="1"/>
  <c r="H65" i="3"/>
  <c r="L65" i="3" s="1"/>
  <c r="H66" i="3"/>
  <c r="L66" i="3" s="1"/>
  <c r="H67" i="3"/>
  <c r="L67" i="3" s="1"/>
  <c r="H68" i="3"/>
  <c r="L68" i="3" s="1"/>
  <c r="H69" i="3"/>
  <c r="L69" i="3" s="1"/>
  <c r="H70" i="3"/>
  <c r="L70" i="3" s="1"/>
  <c r="H71" i="3"/>
  <c r="L71" i="3" s="1"/>
  <c r="H72" i="3"/>
  <c r="L72" i="3" s="1"/>
  <c r="H73" i="3"/>
  <c r="L73" i="3" s="1"/>
  <c r="H74" i="3"/>
  <c r="L74" i="3" s="1"/>
  <c r="H75" i="3"/>
  <c r="L75" i="3" s="1"/>
  <c r="H76" i="3"/>
  <c r="L76" i="3" s="1"/>
  <c r="H77" i="3"/>
  <c r="L77" i="3" s="1"/>
  <c r="H78" i="3"/>
  <c r="L78" i="3" s="1"/>
  <c r="H116" i="3"/>
  <c r="L116" i="3" s="1"/>
  <c r="H117" i="3"/>
  <c r="L117" i="3" s="1"/>
  <c r="H118" i="3"/>
  <c r="L118" i="3" s="1"/>
  <c r="H119" i="3"/>
  <c r="L119" i="3" s="1"/>
  <c r="H120" i="3"/>
  <c r="L120" i="3" s="1"/>
  <c r="H121" i="3"/>
  <c r="L121" i="3" s="1"/>
  <c r="H122" i="3"/>
  <c r="L122" i="3" s="1"/>
  <c r="H123" i="3"/>
  <c r="L123" i="3" s="1"/>
  <c r="H124" i="3"/>
  <c r="L124" i="3" s="1"/>
  <c r="H125" i="3"/>
  <c r="L125" i="3" s="1"/>
  <c r="H126" i="3"/>
  <c r="L126" i="3" s="1"/>
  <c r="H127" i="3"/>
  <c r="L127" i="3" s="1"/>
  <c r="H128" i="3"/>
  <c r="L128" i="3" s="1"/>
  <c r="H129" i="3"/>
  <c r="L129" i="3" s="1"/>
  <c r="H135" i="3"/>
  <c r="L135" i="3" s="1"/>
  <c r="H136" i="3"/>
  <c r="L136" i="3" s="1"/>
  <c r="H137" i="3"/>
  <c r="L137" i="3" s="1"/>
  <c r="H138" i="3"/>
  <c r="L138" i="3" s="1"/>
  <c r="H139" i="3"/>
  <c r="L139" i="3" s="1"/>
  <c r="H140" i="3"/>
  <c r="L140" i="3" s="1"/>
  <c r="H141" i="3"/>
  <c r="L141" i="3" s="1"/>
  <c r="H142" i="3"/>
  <c r="L142" i="3" s="1"/>
  <c r="H143" i="3"/>
  <c r="L143" i="3" s="1"/>
  <c r="H144" i="3"/>
  <c r="L144" i="3" s="1"/>
  <c r="H145" i="3"/>
  <c r="L145" i="3" s="1"/>
  <c r="H146" i="3"/>
  <c r="L146" i="3" s="1"/>
  <c r="H147" i="3"/>
  <c r="L147" i="3" s="1"/>
  <c r="H148" i="3"/>
  <c r="L148" i="3" s="1"/>
  <c r="H149" i="3"/>
  <c r="L149" i="3" s="1"/>
  <c r="H155" i="3"/>
  <c r="L155" i="3" s="1"/>
  <c r="H156" i="3"/>
  <c r="L156" i="3" s="1"/>
  <c r="H157" i="3"/>
  <c r="L157" i="3" s="1"/>
  <c r="H158" i="3"/>
  <c r="L158" i="3" s="1"/>
  <c r="H159" i="3"/>
  <c r="L159" i="3" s="1"/>
  <c r="H160" i="3"/>
  <c r="L160" i="3" s="1"/>
  <c r="H161" i="3"/>
  <c r="L161" i="3" s="1"/>
  <c r="H162" i="3"/>
  <c r="L162" i="3" s="1"/>
  <c r="H163" i="3"/>
  <c r="L163" i="3" s="1"/>
  <c r="H164" i="3"/>
  <c r="L164" i="3" s="1"/>
  <c r="H165" i="3"/>
  <c r="L165" i="3" s="1"/>
  <c r="H166" i="3"/>
  <c r="L166" i="3" s="1"/>
  <c r="H167" i="3"/>
  <c r="L167" i="3" s="1"/>
  <c r="H168" i="3"/>
  <c r="L168" i="3" s="1"/>
  <c r="H169" i="3"/>
  <c r="L169" i="3" s="1"/>
  <c r="H175" i="3"/>
  <c r="L175" i="3" s="1"/>
  <c r="H176" i="3"/>
  <c r="L176" i="3" s="1"/>
  <c r="H177" i="3"/>
  <c r="L177" i="3" s="1"/>
  <c r="H178" i="3"/>
  <c r="L178" i="3" s="1"/>
  <c r="H179" i="3"/>
  <c r="L179" i="3" s="1"/>
  <c r="H180" i="3"/>
  <c r="L180" i="3" s="1"/>
  <c r="H181" i="3"/>
  <c r="L181" i="3" s="1"/>
  <c r="H182" i="3"/>
  <c r="L182" i="3" s="1"/>
  <c r="H183" i="3"/>
  <c r="L183" i="3" s="1"/>
  <c r="H184" i="3"/>
  <c r="L184" i="3" s="1"/>
  <c r="H185" i="3"/>
  <c r="L185" i="3" s="1"/>
  <c r="H186" i="3"/>
  <c r="L186" i="3" s="1"/>
  <c r="H187" i="3"/>
  <c r="L187" i="3" s="1"/>
  <c r="H188" i="3"/>
  <c r="L188" i="3" s="1"/>
  <c r="H189" i="3"/>
  <c r="L189" i="3" s="1"/>
  <c r="H190" i="3"/>
  <c r="L190" i="3" s="1"/>
  <c r="H191" i="3"/>
  <c r="L191" i="3" s="1"/>
  <c r="H192" i="3"/>
  <c r="L192" i="3" s="1"/>
  <c r="H193" i="3"/>
  <c r="L193" i="3" s="1"/>
  <c r="H194" i="3"/>
  <c r="L194" i="3" s="1"/>
  <c r="H195" i="3"/>
  <c r="L195" i="3" s="1"/>
  <c r="H196" i="3"/>
  <c r="L196" i="3" s="1"/>
  <c r="L202" i="3"/>
  <c r="L203" i="3"/>
  <c r="L204" i="3"/>
  <c r="L205" i="3"/>
  <c r="L206" i="3"/>
  <c r="L207" i="3"/>
  <c r="L208" i="3"/>
  <c r="L209" i="3"/>
  <c r="L210" i="3"/>
  <c r="L211" i="3"/>
  <c r="L217" i="3"/>
  <c r="L218" i="3"/>
  <c r="L219" i="3"/>
  <c r="L220" i="3"/>
  <c r="L221" i="3"/>
  <c r="L222" i="3"/>
  <c r="L223" i="3"/>
  <c r="L224" i="3"/>
  <c r="L225" i="3"/>
  <c r="L226" i="3"/>
  <c r="L227" i="3"/>
  <c r="L228" i="3"/>
  <c r="L229" i="3"/>
  <c r="L230" i="3"/>
  <c r="L231" i="3"/>
  <c r="L232" i="3"/>
  <c r="L233" i="3"/>
  <c r="L234" i="3"/>
  <c r="L235" i="3"/>
  <c r="L236" i="3"/>
  <c r="L237" i="3"/>
  <c r="C40" i="13"/>
  <c r="O7" i="3"/>
  <c r="O8" i="3"/>
  <c r="O9" i="3"/>
  <c r="O10" i="3"/>
  <c r="O11" i="3"/>
  <c r="O12" i="3"/>
  <c r="O13" i="3"/>
  <c r="O14" i="3"/>
  <c r="O15" i="3"/>
  <c r="O16" i="3"/>
  <c r="O17" i="3"/>
  <c r="O20" i="3"/>
  <c r="O26" i="3"/>
  <c r="O27" i="3"/>
  <c r="O28" i="3"/>
  <c r="O29" i="3"/>
  <c r="O30" i="3"/>
  <c r="O31" i="3"/>
  <c r="O32" i="3"/>
  <c r="O33" i="3"/>
  <c r="O39" i="3"/>
  <c r="O40" i="3"/>
  <c r="O41" i="3"/>
  <c r="O42" i="3"/>
  <c r="O43" i="3"/>
  <c r="O44" i="3"/>
  <c r="O45" i="3"/>
  <c r="O46" i="3"/>
  <c r="O47" i="3"/>
  <c r="O48" i="3"/>
  <c r="O49" i="3"/>
  <c r="O52" i="3"/>
  <c r="O58" i="3"/>
  <c r="O59" i="3"/>
  <c r="O60" i="3"/>
  <c r="O61" i="3"/>
  <c r="O62" i="3"/>
  <c r="O63" i="3"/>
  <c r="O64" i="3"/>
  <c r="O65" i="3"/>
  <c r="O66" i="3"/>
  <c r="O67" i="3"/>
  <c r="O68" i="3"/>
  <c r="O69" i="3"/>
  <c r="O70" i="3"/>
  <c r="O71" i="3"/>
  <c r="O72" i="3"/>
  <c r="O73" i="3"/>
  <c r="O74" i="3"/>
  <c r="O75" i="3"/>
  <c r="O76" i="3"/>
  <c r="O77" i="3"/>
  <c r="O78"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6" i="3"/>
  <c r="O117" i="3"/>
  <c r="O118" i="3"/>
  <c r="O119" i="3"/>
  <c r="O120" i="3"/>
  <c r="O121" i="3"/>
  <c r="O122" i="3"/>
  <c r="O123" i="3"/>
  <c r="O124" i="3"/>
  <c r="O125" i="3"/>
  <c r="O126" i="3"/>
  <c r="O127" i="3"/>
  <c r="O128" i="3"/>
  <c r="O129" i="3"/>
  <c r="O135" i="3"/>
  <c r="O136" i="3"/>
  <c r="O137" i="3"/>
  <c r="O138" i="3"/>
  <c r="O139" i="3"/>
  <c r="O140" i="3"/>
  <c r="O141" i="3"/>
  <c r="O142" i="3"/>
  <c r="O143" i="3"/>
  <c r="O144" i="3"/>
  <c r="O145" i="3"/>
  <c r="O146" i="3"/>
  <c r="O147" i="3"/>
  <c r="O148" i="3"/>
  <c r="O149" i="3"/>
  <c r="O155" i="3"/>
  <c r="O156" i="3"/>
  <c r="O157" i="3"/>
  <c r="O158" i="3"/>
  <c r="O159" i="3"/>
  <c r="O160" i="3"/>
  <c r="O161" i="3"/>
  <c r="O162" i="3"/>
  <c r="O163" i="3"/>
  <c r="O164" i="3"/>
  <c r="O165" i="3"/>
  <c r="O166" i="3"/>
  <c r="O167" i="3"/>
  <c r="O168" i="3"/>
  <c r="O169" i="3"/>
  <c r="O175" i="3"/>
  <c r="O176" i="3"/>
  <c r="O177" i="3"/>
  <c r="O178" i="3"/>
  <c r="O179" i="3"/>
  <c r="O180" i="3"/>
  <c r="O181" i="3"/>
  <c r="O182" i="3"/>
  <c r="O183" i="3"/>
  <c r="O184" i="3"/>
  <c r="O185" i="3"/>
  <c r="O186" i="3"/>
  <c r="O187" i="3"/>
  <c r="O188" i="3"/>
  <c r="O189" i="3"/>
  <c r="O190" i="3"/>
  <c r="O191" i="3"/>
  <c r="O192" i="3"/>
  <c r="O193" i="3"/>
  <c r="O194" i="3"/>
  <c r="O195" i="3"/>
  <c r="O196" i="3"/>
  <c r="O202" i="3"/>
  <c r="O203" i="3"/>
  <c r="O204" i="3"/>
  <c r="O205" i="3"/>
  <c r="O206" i="3"/>
  <c r="O207" i="3"/>
  <c r="O208" i="3"/>
  <c r="O209" i="3"/>
  <c r="O210" i="3"/>
  <c r="O211" i="3"/>
  <c r="O217" i="3"/>
  <c r="O218" i="3"/>
  <c r="O219" i="3"/>
  <c r="O220" i="3"/>
  <c r="O221" i="3"/>
  <c r="O222" i="3"/>
  <c r="O223" i="3"/>
  <c r="O224" i="3"/>
  <c r="O225" i="3"/>
  <c r="O226" i="3"/>
  <c r="O227" i="3"/>
  <c r="O228" i="3"/>
  <c r="O229" i="3"/>
  <c r="O230" i="3"/>
  <c r="O231" i="3"/>
  <c r="O232" i="3"/>
  <c r="O233" i="3"/>
  <c r="O234" i="3"/>
  <c r="O235" i="3"/>
  <c r="O236" i="3"/>
  <c r="O237" i="3"/>
  <c r="C39" i="18"/>
  <c r="C38" i="18"/>
  <c r="M97" i="11"/>
  <c r="C38" i="13" s="1"/>
  <c r="H84" i="3"/>
  <c r="L84" i="3" s="1"/>
  <c r="H85" i="3"/>
  <c r="L85" i="3" s="1"/>
  <c r="H86" i="3"/>
  <c r="L86" i="3" s="1"/>
  <c r="H87" i="3"/>
  <c r="L87" i="3" s="1"/>
  <c r="H88" i="3"/>
  <c r="L88" i="3" s="1"/>
  <c r="H89" i="3"/>
  <c r="L89" i="3" s="1"/>
  <c r="H90" i="3"/>
  <c r="L90" i="3" s="1"/>
  <c r="H91" i="3"/>
  <c r="L91" i="3" s="1"/>
  <c r="H92" i="3"/>
  <c r="L92" i="3" s="1"/>
  <c r="H93" i="3"/>
  <c r="L93" i="3" s="1"/>
  <c r="H94" i="3"/>
  <c r="L94" i="3" s="1"/>
  <c r="H95" i="3"/>
  <c r="L95" i="3" s="1"/>
  <c r="H96" i="3"/>
  <c r="L96" i="3" s="1"/>
  <c r="H97" i="3"/>
  <c r="L97" i="3" s="1"/>
  <c r="H98" i="3"/>
  <c r="L98" i="3" s="1"/>
  <c r="H99" i="3"/>
  <c r="L99" i="3" s="1"/>
  <c r="H100" i="3"/>
  <c r="L100" i="3" s="1"/>
  <c r="H101" i="3"/>
  <c r="L101" i="3" s="1"/>
  <c r="H102" i="3"/>
  <c r="L102" i="3" s="1"/>
  <c r="H103" i="3"/>
  <c r="L103" i="3" s="1"/>
  <c r="H104" i="3"/>
  <c r="L104" i="3" s="1"/>
  <c r="H105" i="3"/>
  <c r="L105" i="3" s="1"/>
  <c r="H106" i="3"/>
  <c r="L106" i="3" s="1"/>
  <c r="H107" i="3"/>
  <c r="L107" i="3" s="1"/>
  <c r="H108" i="3"/>
  <c r="L108" i="3" s="1"/>
  <c r="H109" i="3"/>
  <c r="L109" i="3" s="1"/>
  <c r="H110" i="3"/>
  <c r="L110" i="3" s="1"/>
  <c r="E31" i="18"/>
  <c r="D31" i="18"/>
  <c r="F31" i="18"/>
  <c r="D25" i="18"/>
  <c r="E25" i="18"/>
  <c r="F25" i="18"/>
  <c r="D18" i="18"/>
  <c r="E18" i="18"/>
  <c r="F18" i="18"/>
  <c r="G6" i="18"/>
  <c r="G7" i="18"/>
  <c r="G8" i="18"/>
  <c r="G9" i="18"/>
  <c r="G10" i="18"/>
  <c r="G11" i="18"/>
  <c r="G12" i="18"/>
  <c r="G13" i="18"/>
  <c r="G14" i="18"/>
  <c r="G15" i="18"/>
  <c r="G16" i="18"/>
  <c r="G17" i="18"/>
  <c r="F35" i="18"/>
  <c r="G20" i="18"/>
  <c r="G21" i="18"/>
  <c r="G22" i="18"/>
  <c r="G23" i="18"/>
  <c r="G24" i="18"/>
  <c r="G27" i="18"/>
  <c r="G28" i="18"/>
  <c r="G29" i="18"/>
  <c r="G30" i="18"/>
  <c r="G33" i="18"/>
  <c r="G34" i="18"/>
  <c r="G37" i="18"/>
  <c r="G38" i="18"/>
  <c r="G39" i="18"/>
  <c r="D35" i="18"/>
  <c r="E35" i="18"/>
  <c r="H30" i="11"/>
  <c r="O30" i="11"/>
  <c r="O21" i="11"/>
  <c r="O36" i="10"/>
  <c r="O8" i="10"/>
  <c r="O11" i="10"/>
  <c r="O12" i="10"/>
  <c r="O18" i="10"/>
  <c r="O19" i="10"/>
  <c r="O20" i="10"/>
  <c r="O21" i="10"/>
  <c r="O22" i="10"/>
  <c r="O23" i="10"/>
  <c r="O24" i="10"/>
  <c r="O25" i="10"/>
  <c r="O26" i="10"/>
  <c r="O27" i="10"/>
  <c r="O28" i="10"/>
  <c r="O29" i="10"/>
  <c r="O30" i="10"/>
  <c r="O31" i="10"/>
  <c r="O32" i="10"/>
  <c r="O33" i="10"/>
  <c r="O34" i="10"/>
  <c r="O35" i="10"/>
  <c r="O37" i="10"/>
  <c r="O44" i="10"/>
  <c r="O45" i="10"/>
  <c r="O46" i="10"/>
  <c r="O48" i="10"/>
  <c r="O49" i="10"/>
  <c r="O50" i="10"/>
  <c r="O52" i="10"/>
  <c r="O53" i="10"/>
  <c r="O54" i="10"/>
  <c r="O55" i="10"/>
  <c r="O61" i="10"/>
  <c r="O62" i="10"/>
  <c r="O63" i="10"/>
  <c r="O64" i="10"/>
  <c r="O66" i="10"/>
  <c r="O67" i="10"/>
  <c r="O68" i="10"/>
  <c r="O69" i="10"/>
  <c r="O70" i="10"/>
  <c r="O71" i="10"/>
  <c r="O72" i="10"/>
  <c r="O73" i="10"/>
  <c r="O74" i="10"/>
  <c r="O75" i="10"/>
  <c r="O81" i="10"/>
  <c r="O82" i="10"/>
  <c r="O83" i="10"/>
  <c r="O84" i="10"/>
  <c r="O85" i="10"/>
  <c r="O86" i="10"/>
  <c r="O87" i="10"/>
  <c r="O88" i="10"/>
  <c r="O91" i="10"/>
  <c r="O92" i="10"/>
  <c r="O93" i="10"/>
  <c r="O94" i="10"/>
  <c r="O95" i="10"/>
  <c r="O96" i="10"/>
  <c r="O97" i="10"/>
  <c r="O98" i="10"/>
  <c r="O99" i="10"/>
  <c r="O100" i="10"/>
  <c r="O106" i="10"/>
  <c r="O107" i="10"/>
  <c r="O108" i="10"/>
  <c r="O109" i="10"/>
  <c r="O110" i="10"/>
  <c r="O111" i="10"/>
  <c r="O112" i="10"/>
  <c r="O113" i="10"/>
  <c r="O114" i="10"/>
  <c r="O115" i="10"/>
  <c r="O116" i="10"/>
  <c r="O117" i="10"/>
  <c r="O118" i="10"/>
  <c r="O119" i="10"/>
  <c r="O120" i="10"/>
  <c r="O121" i="10"/>
  <c r="O122" i="10"/>
  <c r="O123" i="10"/>
  <c r="O124" i="10"/>
  <c r="O125" i="10"/>
  <c r="O126" i="10"/>
  <c r="O127" i="10"/>
  <c r="O7" i="11"/>
  <c r="O8" i="11"/>
  <c r="O9" i="11"/>
  <c r="O10" i="11"/>
  <c r="O16" i="11"/>
  <c r="O17" i="11"/>
  <c r="O18" i="11"/>
  <c r="O19" i="11"/>
  <c r="O20" i="11"/>
  <c r="O22" i="11"/>
  <c r="O23" i="11"/>
  <c r="O29" i="11"/>
  <c r="O31" i="11"/>
  <c r="O32" i="11"/>
  <c r="O33" i="11"/>
  <c r="O39" i="11"/>
  <c r="O40" i="11"/>
  <c r="O41" i="11"/>
  <c r="O42" i="11"/>
  <c r="O43" i="11"/>
  <c r="O44" i="11"/>
  <c r="O45" i="11"/>
  <c r="O46" i="11"/>
  <c r="O47" i="11"/>
  <c r="O48" i="11"/>
  <c r="O49" i="11"/>
  <c r="O50" i="11"/>
  <c r="O56" i="11"/>
  <c r="O57" i="11"/>
  <c r="O58" i="11"/>
  <c r="O59" i="11"/>
  <c r="O60" i="11"/>
  <c r="O61" i="11"/>
  <c r="O62" i="11"/>
  <c r="O63" i="11"/>
  <c r="O69" i="11"/>
  <c r="O70" i="11"/>
  <c r="O71" i="11"/>
  <c r="O72" i="11"/>
  <c r="O73" i="11"/>
  <c r="O74" i="11"/>
  <c r="O75" i="11"/>
  <c r="O76" i="11"/>
  <c r="O77" i="11"/>
  <c r="O78" i="11"/>
  <c r="O79" i="11"/>
  <c r="O80" i="11"/>
  <c r="O81" i="11"/>
  <c r="O82" i="11"/>
  <c r="O83" i="11"/>
  <c r="O84" i="11"/>
  <c r="O85" i="11"/>
  <c r="O86" i="11"/>
  <c r="O87" i="11"/>
  <c r="O88" i="11"/>
  <c r="O94" i="11"/>
  <c r="O95" i="11"/>
  <c r="O96" i="11"/>
  <c r="E22" i="16"/>
  <c r="E6" i="16" s="1"/>
  <c r="H31" i="11"/>
  <c r="H11" i="10"/>
  <c r="L11" i="10" s="1"/>
  <c r="H7" i="10"/>
  <c r="H9" i="10"/>
  <c r="L9" i="10" s="1"/>
  <c r="O9" i="10" s="1"/>
  <c r="H8" i="10"/>
  <c r="L8" i="10" s="1"/>
  <c r="H47" i="10"/>
  <c r="L47" i="10" s="1"/>
  <c r="O47" i="10" s="1"/>
  <c r="H48" i="10"/>
  <c r="L48" i="10" s="1"/>
  <c r="H49" i="10"/>
  <c r="L49" i="10" s="1"/>
  <c r="H50" i="10"/>
  <c r="L50" i="10" s="1"/>
  <c r="H51" i="10"/>
  <c r="L51" i="10" s="1"/>
  <c r="O51" i="10" s="1"/>
  <c r="H52" i="10"/>
  <c r="L52" i="10" s="1"/>
  <c r="H53" i="10"/>
  <c r="L53" i="10" s="1"/>
  <c r="H54" i="10"/>
  <c r="L54" i="10" s="1"/>
  <c r="H55" i="10"/>
  <c r="L55" i="10" s="1"/>
  <c r="H46" i="10"/>
  <c r="L46" i="10" s="1"/>
  <c r="H45" i="10"/>
  <c r="L45" i="10" s="1"/>
  <c r="H44" i="10"/>
  <c r="L44" i="10" s="1"/>
  <c r="H43" i="10"/>
  <c r="L43" i="10" s="1"/>
  <c r="O43" i="10" s="1"/>
  <c r="H21" i="10"/>
  <c r="L21" i="10" s="1"/>
  <c r="H23" i="10"/>
  <c r="L23" i="10" s="1"/>
  <c r="H24" i="10"/>
  <c r="L24" i="10" s="1"/>
  <c r="H25" i="10"/>
  <c r="L25" i="10" s="1"/>
  <c r="H26" i="10"/>
  <c r="L26" i="10" s="1"/>
  <c r="H27" i="10"/>
  <c r="L27" i="10" s="1"/>
  <c r="H28" i="10"/>
  <c r="L28" i="10" s="1"/>
  <c r="H29" i="10"/>
  <c r="L29" i="10" s="1"/>
  <c r="H30" i="10"/>
  <c r="L30" i="10" s="1"/>
  <c r="H31" i="10"/>
  <c r="L31" i="10" s="1"/>
  <c r="H32" i="10"/>
  <c r="L32" i="10" s="1"/>
  <c r="H33" i="10"/>
  <c r="L33" i="10" s="1"/>
  <c r="H34" i="10"/>
  <c r="L34" i="10" s="1"/>
  <c r="L35" i="10"/>
  <c r="H37" i="10"/>
  <c r="L37" i="10" s="1"/>
  <c r="H20" i="10"/>
  <c r="L20" i="10" s="1"/>
  <c r="H19" i="10"/>
  <c r="L19" i="10" s="1"/>
  <c r="H18" i="10"/>
  <c r="L18" i="10" s="1"/>
  <c r="H84" i="10"/>
  <c r="H85" i="10"/>
  <c r="L85" i="10" s="1"/>
  <c r="H86" i="10"/>
  <c r="H87" i="10"/>
  <c r="H88" i="10"/>
  <c r="H89" i="10"/>
  <c r="L89" i="10" s="1"/>
  <c r="O89" i="10" s="1"/>
  <c r="H90" i="10"/>
  <c r="L90" i="10" s="1"/>
  <c r="O90" i="10" s="1"/>
  <c r="H91" i="10"/>
  <c r="L91" i="10" s="1"/>
  <c r="H92" i="10"/>
  <c r="L92" i="10" s="1"/>
  <c r="H93" i="10"/>
  <c r="L93" i="10" s="1"/>
  <c r="H94" i="10"/>
  <c r="L94" i="10" s="1"/>
  <c r="H98" i="10"/>
  <c r="L98" i="10" s="1"/>
  <c r="H95" i="10"/>
  <c r="L95" i="10" s="1"/>
  <c r="H96" i="10"/>
  <c r="L96" i="10" s="1"/>
  <c r="H97" i="10"/>
  <c r="H99" i="10"/>
  <c r="L99" i="10" s="1"/>
  <c r="H100" i="10"/>
  <c r="H83" i="10"/>
  <c r="L83" i="10" s="1"/>
  <c r="H82" i="10"/>
  <c r="L82" i="10" s="1"/>
  <c r="H63" i="10"/>
  <c r="L63" i="10" s="1"/>
  <c r="H64" i="10"/>
  <c r="L64" i="10" s="1"/>
  <c r="H65" i="10"/>
  <c r="L65" i="10" s="1"/>
  <c r="O65" i="10" s="1"/>
  <c r="H66" i="10"/>
  <c r="H67" i="10"/>
  <c r="L67" i="10" s="1"/>
  <c r="H68" i="10"/>
  <c r="H73" i="10"/>
  <c r="L73" i="10" s="1"/>
  <c r="H69" i="10"/>
  <c r="L69" i="10" s="1"/>
  <c r="H70" i="10"/>
  <c r="L70" i="10" s="1"/>
  <c r="H71" i="10"/>
  <c r="H72" i="10"/>
  <c r="L72" i="10" s="1"/>
  <c r="H74" i="10"/>
  <c r="L74" i="10" s="1"/>
  <c r="H75" i="10"/>
  <c r="L75" i="10" s="1"/>
  <c r="H62" i="10"/>
  <c r="L62" i="10" s="1"/>
  <c r="H61" i="10"/>
  <c r="L61" i="10" s="1"/>
  <c r="H10" i="10"/>
  <c r="L10" i="10" s="1"/>
  <c r="O10" i="10" s="1"/>
  <c r="H12" i="10"/>
  <c r="L12" i="10" s="1"/>
  <c r="H33" i="11"/>
  <c r="H32" i="11"/>
  <c r="H29" i="11"/>
  <c r="M11" i="11"/>
  <c r="M24" i="11"/>
  <c r="M51" i="11"/>
  <c r="L106" i="10"/>
  <c r="L107" i="10"/>
  <c r="L108" i="10"/>
  <c r="L109" i="10"/>
  <c r="L110" i="10"/>
  <c r="L111" i="10"/>
  <c r="L112" i="10"/>
  <c r="L113" i="10"/>
  <c r="L114" i="10"/>
  <c r="L115" i="10"/>
  <c r="L116" i="10"/>
  <c r="L117" i="10"/>
  <c r="L118" i="10"/>
  <c r="L119" i="10"/>
  <c r="L120" i="10"/>
  <c r="L121" i="10"/>
  <c r="L122" i="10"/>
  <c r="L123" i="10"/>
  <c r="L124" i="10"/>
  <c r="L125" i="10"/>
  <c r="L126" i="10"/>
  <c r="L127" i="10"/>
  <c r="D8" i="7"/>
  <c r="D9" i="7" l="1"/>
  <c r="D7" i="7"/>
  <c r="D6" i="7"/>
  <c r="G35" i="18"/>
  <c r="D13" i="7"/>
  <c r="D5" i="7"/>
  <c r="E41" i="18"/>
  <c r="D12" i="7"/>
  <c r="D4" i="7"/>
  <c r="D14" i="7" s="1"/>
  <c r="D11" i="7"/>
  <c r="G31" i="18"/>
  <c r="D41" i="18"/>
  <c r="G18" i="18"/>
  <c r="F41" i="18"/>
  <c r="L212" i="3"/>
  <c r="C22" i="13" s="1"/>
  <c r="O212" i="3"/>
  <c r="E22" i="13" s="1"/>
  <c r="M32" i="11"/>
  <c r="M30" i="11"/>
  <c r="M31" i="11"/>
  <c r="M33" i="11"/>
  <c r="M29" i="11"/>
  <c r="O34" i="11"/>
  <c r="E30" i="13" s="1"/>
  <c r="O11" i="11"/>
  <c r="E28" i="13" s="1"/>
  <c r="O51" i="11"/>
  <c r="E31" i="13" s="1"/>
  <c r="O24" i="11"/>
  <c r="E29" i="13" s="1"/>
  <c r="O89" i="11"/>
  <c r="E35" i="13" s="1"/>
  <c r="O97" i="11"/>
  <c r="E38" i="13" s="1"/>
  <c r="O64" i="11"/>
  <c r="E34" i="13" s="1"/>
  <c r="O21" i="3"/>
  <c r="E10" i="13" s="1"/>
  <c r="O130" i="3"/>
  <c r="E15" i="13" s="1"/>
  <c r="L79" i="3"/>
  <c r="C13" i="13" s="1"/>
  <c r="L53" i="3"/>
  <c r="C12" i="13" s="1"/>
  <c r="L34" i="3"/>
  <c r="C11" i="13" s="1"/>
  <c r="O238" i="3"/>
  <c r="E23" i="13" s="1"/>
  <c r="O150" i="3"/>
  <c r="E16" i="13" s="1"/>
  <c r="O111" i="3"/>
  <c r="E14" i="13" s="1"/>
  <c r="O170" i="3"/>
  <c r="E20" i="13" s="1"/>
  <c r="O197" i="3"/>
  <c r="E21" i="13" s="1"/>
  <c r="O34" i="3"/>
  <c r="E11" i="13" s="1"/>
  <c r="L238" i="3"/>
  <c r="C23" i="13" s="1"/>
  <c r="O79" i="3"/>
  <c r="E13" i="13" s="1"/>
  <c r="O53" i="3"/>
  <c r="E12" i="13" s="1"/>
  <c r="L150" i="3"/>
  <c r="C16" i="13" s="1"/>
  <c r="L130" i="3"/>
  <c r="C15" i="13" s="1"/>
  <c r="L86" i="10"/>
  <c r="O56" i="10"/>
  <c r="E7" i="13" s="1"/>
  <c r="O76" i="10"/>
  <c r="E8" i="13" s="1"/>
  <c r="L100" i="10"/>
  <c r="L71" i="10"/>
  <c r="L128" i="10"/>
  <c r="C20" i="18" s="1"/>
  <c r="L87" i="10"/>
  <c r="O38" i="10"/>
  <c r="E6" i="13" s="1"/>
  <c r="O101" i="10"/>
  <c r="E9" i="13" s="1"/>
  <c r="L56" i="10"/>
  <c r="C7" i="13" s="1"/>
  <c r="O128" i="10"/>
  <c r="E19" i="13" s="1"/>
  <c r="L38" i="10"/>
  <c r="L66" i="10"/>
  <c r="L68" i="10"/>
  <c r="C33" i="18"/>
  <c r="C34" i="13"/>
  <c r="C31" i="13"/>
  <c r="C30" i="18"/>
  <c r="L7" i="10"/>
  <c r="G25" i="18"/>
  <c r="L97" i="10"/>
  <c r="L84" i="10"/>
  <c r="C29" i="13"/>
  <c r="C28" i="18"/>
  <c r="L111" i="3"/>
  <c r="L170" i="3"/>
  <c r="C34" i="18"/>
  <c r="C35" i="13"/>
  <c r="C28" i="13"/>
  <c r="C27" i="18"/>
  <c r="L197" i="3"/>
  <c r="L21" i="3"/>
  <c r="C37" i="18"/>
  <c r="L13" i="10" l="1"/>
  <c r="C5" i="13" s="1"/>
  <c r="O7" i="10"/>
  <c r="O13" i="10" s="1"/>
  <c r="E5" i="13" s="1"/>
  <c r="E17" i="13" s="1"/>
  <c r="G41" i="18"/>
  <c r="C8" i="18"/>
  <c r="M34" i="11"/>
  <c r="C29" i="18" s="1"/>
  <c r="C31" i="18" s="1"/>
  <c r="C12" i="18"/>
  <c r="C23" i="18"/>
  <c r="E36" i="13"/>
  <c r="C24" i="18"/>
  <c r="C16" i="18"/>
  <c r="E32" i="13"/>
  <c r="C17" i="18"/>
  <c r="C14" i="18"/>
  <c r="E24" i="13"/>
  <c r="C13" i="18"/>
  <c r="C19" i="13"/>
  <c r="L76" i="10"/>
  <c r="C8" i="13" s="1"/>
  <c r="L101" i="10"/>
  <c r="C10" i="18" s="1"/>
  <c r="C36" i="13"/>
  <c r="C35" i="18"/>
  <c r="C6" i="13"/>
  <c r="C7" i="18"/>
  <c r="C10" i="13"/>
  <c r="C11" i="18"/>
  <c r="C20" i="13"/>
  <c r="C21" i="18"/>
  <c r="C30" i="13"/>
  <c r="C32" i="13" s="1"/>
  <c r="C14" i="13"/>
  <c r="C15" i="18"/>
  <c r="C21" i="13"/>
  <c r="C22" i="18"/>
  <c r="C6" i="18" l="1"/>
  <c r="C9" i="18"/>
  <c r="C18" i="18" s="1"/>
  <c r="E26" i="13"/>
  <c r="C24" i="13"/>
  <c r="E42" i="13"/>
  <c r="E5" i="16" s="1"/>
  <c r="C9" i="13"/>
  <c r="C17" i="13" s="1"/>
  <c r="C25" i="18"/>
  <c r="C26" i="13" l="1"/>
  <c r="C42" i="13"/>
  <c r="C41" i="18"/>
</calcChain>
</file>

<file path=xl/sharedStrings.xml><?xml version="1.0" encoding="utf-8"?>
<sst xmlns="http://schemas.openxmlformats.org/spreadsheetml/2006/main" count="1227" uniqueCount="722">
  <si>
    <t>POST-PRODUCTION EQUIPMENT &amp; MATERIALS</t>
  </si>
  <si>
    <t>RIGHTS ACQUISITION (IP LICENSING)</t>
  </si>
  <si>
    <t>ACCOUNTING / BOOKKEEPING LABOUR</t>
  </si>
  <si>
    <t>PROJECT ADMINISTRATION</t>
  </si>
  <si>
    <t>DEPLOYMENT AND DISTRIBUTION EXPENSES</t>
  </si>
  <si>
    <t>PROMOTIONS</t>
  </si>
  <si>
    <t xml:space="preserve">  TOTAL DEVELOPMENT LABOUR</t>
  </si>
  <si>
    <t>(commencement-to-completion)</t>
  </si>
  <si>
    <t xml:space="preserve">  PAYROLL BENEFITS (if not included above)</t>
  </si>
  <si>
    <t>PRODUCTION FINANCING</t>
  </si>
  <si>
    <r>
      <t xml:space="preserve">Source of Financing                                       </t>
    </r>
    <r>
      <rPr>
        <sz val="10"/>
        <rFont val="Arial"/>
        <family val="2"/>
      </rPr>
      <t xml:space="preserve">  (add more lines if necessary)</t>
    </r>
  </si>
  <si>
    <t>Advance</t>
  </si>
  <si>
    <t>Investment</t>
  </si>
  <si>
    <t>Contribution</t>
  </si>
  <si>
    <t>Grant</t>
  </si>
  <si>
    <t>Loan</t>
  </si>
  <si>
    <t>Facilities and Services</t>
  </si>
  <si>
    <t>Licence</t>
  </si>
  <si>
    <t>Barter Deal</t>
  </si>
  <si>
    <t>Minimum Guarantee</t>
  </si>
  <si>
    <t>Sponsorship</t>
  </si>
  <si>
    <t>Yes</t>
  </si>
  <si>
    <t>No</t>
  </si>
  <si>
    <t>TOTAL PRODUCTION COSTS</t>
  </si>
  <si>
    <t xml:space="preserve">  STILL PHOTOGRAPHER</t>
  </si>
  <si>
    <t>CORPORATE OVERHEAD</t>
  </si>
  <si>
    <t>02.20</t>
  </si>
  <si>
    <t>15.10</t>
  </si>
  <si>
    <t>13.30</t>
  </si>
  <si>
    <t xml:space="preserve">  CORPORATE OVERHEAD</t>
  </si>
  <si>
    <t>Hrs</t>
  </si>
  <si>
    <t>Wks</t>
  </si>
  <si>
    <t>hrs, days, wks</t>
  </si>
  <si>
    <t>$ COST per unit</t>
  </si>
  <si>
    <t>Production</t>
  </si>
  <si>
    <t>Testing</t>
  </si>
  <si>
    <t>TOTAL TIME</t>
  </si>
  <si>
    <t xml:space="preserve">      DESCRIPTION</t>
  </si>
  <si>
    <t>QUANTITY</t>
  </si>
  <si>
    <t xml:space="preserve">      (provide detailed description of equipment)</t>
  </si>
  <si>
    <t>(no. of units)</t>
  </si>
  <si>
    <t>($ COST per UNIT)</t>
  </si>
  <si>
    <t xml:space="preserve">  COMPUTER WORKSTATIONS (specify)</t>
  </si>
  <si>
    <t xml:space="preserve">      (provide detailed explanation)</t>
  </si>
  <si>
    <t xml:space="preserve">  INSURANCE A (comprehensive liablity package)</t>
  </si>
  <si>
    <t xml:space="preserve">  CONTINGENCY</t>
  </si>
  <si>
    <t xml:space="preserve">  PRODUCER</t>
  </si>
  <si>
    <t xml:space="preserve">      NAME and DETAILS</t>
  </si>
  <si>
    <t xml:space="preserve">      (specify role and responsibility)</t>
  </si>
  <si>
    <t xml:space="preserve">  TOTAL PRODUCER</t>
  </si>
  <si>
    <t xml:space="preserve">  IMAGE RIGHTS  (FILM, VIDEO, PHOTOGRAPH)</t>
  </si>
  <si>
    <t xml:space="preserve">  SOUND RIGHTS  (MUSIC, EFFECTS)</t>
  </si>
  <si>
    <t xml:space="preserve">  TOTAL RIGHTS ACQUISITION</t>
  </si>
  <si>
    <t xml:space="preserve">  PROJECT PROPOSAL PREPARATION</t>
  </si>
  <si>
    <t xml:space="preserve">  TOTAL PROJECT PROPOSAL PREPARATION</t>
  </si>
  <si>
    <t xml:space="preserve"> TESTING LABOUR</t>
  </si>
  <si>
    <t>Confirmed? (yes/no)</t>
  </si>
  <si>
    <t>% of Budget</t>
  </si>
  <si>
    <t>Type of Financing</t>
  </si>
  <si>
    <t>Total Financing</t>
  </si>
  <si>
    <t>10.20</t>
  </si>
  <si>
    <t>10.40</t>
  </si>
  <si>
    <t>11.15</t>
  </si>
  <si>
    <t>11.20</t>
  </si>
  <si>
    <t>11.50</t>
  </si>
  <si>
    <t>12.05</t>
  </si>
  <si>
    <t>12.10</t>
  </si>
  <si>
    <t>12.20</t>
  </si>
  <si>
    <t>12.30</t>
  </si>
  <si>
    <t>12.40</t>
  </si>
  <si>
    <t>12.95</t>
  </si>
  <si>
    <t>13.05</t>
  </si>
  <si>
    <t>13.10</t>
  </si>
  <si>
    <t>13.50</t>
  </si>
  <si>
    <t>13.60</t>
  </si>
  <si>
    <t>14.05</t>
  </si>
  <si>
    <t xml:space="preserve">  PUBLICIST</t>
  </si>
  <si>
    <t>15.05</t>
  </si>
  <si>
    <t>15.20</t>
  </si>
  <si>
    <t xml:space="preserve">  INSURANCE B (errors and omissions)</t>
  </si>
  <si>
    <t xml:space="preserve">  AUDIT</t>
  </si>
  <si>
    <t xml:space="preserve">  SENIOR PRODUCTION PERSONNEL</t>
  </si>
  <si>
    <t xml:space="preserve">      CATEGORY</t>
  </si>
  <si>
    <t xml:space="preserve">      NAME</t>
  </si>
  <si>
    <t>NO.</t>
  </si>
  <si>
    <t>TOTAL UNITS</t>
  </si>
  <si>
    <t>X</t>
  </si>
  <si>
    <t xml:space="preserve">  TOTAL SENIOR PRODUCTION PERSONNEL</t>
  </si>
  <si>
    <t xml:space="preserve">  DESIGN LABOUR</t>
  </si>
  <si>
    <t xml:space="preserve">  TOTAL DESIGN LABOUR</t>
  </si>
  <si>
    <t>Amount</t>
  </si>
  <si>
    <t>ACCOUNT</t>
  </si>
  <si>
    <t>CATEGORY</t>
  </si>
  <si>
    <t>TOTAL</t>
  </si>
  <si>
    <t>CONTINGENCY</t>
  </si>
  <si>
    <t>ACC.</t>
  </si>
  <si>
    <t xml:space="preserve">  CONSULTANT(S)</t>
  </si>
  <si>
    <t xml:space="preserve">  OTHER</t>
  </si>
  <si>
    <t xml:space="preserve">  PROJECT MANAGER</t>
  </si>
  <si>
    <t xml:space="preserve">  OTHER(S)</t>
  </si>
  <si>
    <t>RATE</t>
  </si>
  <si>
    <t xml:space="preserve">  LEGAL</t>
  </si>
  <si>
    <t xml:space="preserve">  BANK SERVICE FEES</t>
  </si>
  <si>
    <t xml:space="preserve">  INTERIM FINANCING</t>
  </si>
  <si>
    <t>PRODUCER</t>
  </si>
  <si>
    <t>PROJECT PROPOSAL PREPARATION</t>
  </si>
  <si>
    <t>SENIOR PRODUCTION PERSONNEL</t>
  </si>
  <si>
    <t>DESIGN LABOUR</t>
  </si>
  <si>
    <t xml:space="preserve">  EXECUTIVE PRODUCER(S)</t>
  </si>
  <si>
    <t xml:space="preserve">  PRODUCER(S)</t>
  </si>
  <si>
    <t>01.05</t>
  </si>
  <si>
    <t>01.10</t>
  </si>
  <si>
    <t>02.05</t>
  </si>
  <si>
    <t>02.10</t>
  </si>
  <si>
    <t>02.15</t>
  </si>
  <si>
    <t>03.05</t>
  </si>
  <si>
    <t>03.10</t>
  </si>
  <si>
    <t>03.15</t>
  </si>
  <si>
    <t xml:space="preserve">  BUDGET / SCHEDULE PREPARATION</t>
  </si>
  <si>
    <t xml:space="preserve">  MARKET RESEARCH / FOCUS GROUPS</t>
  </si>
  <si>
    <t>04.05</t>
  </si>
  <si>
    <t>04.10</t>
  </si>
  <si>
    <t>04.15</t>
  </si>
  <si>
    <t>04.20</t>
  </si>
  <si>
    <t>05.05</t>
  </si>
  <si>
    <t>05.10</t>
  </si>
  <si>
    <t>05.15</t>
  </si>
  <si>
    <t>05.20</t>
  </si>
  <si>
    <t>05.40</t>
  </si>
  <si>
    <t xml:space="preserve">  ILLUSTRATOR(S)</t>
  </si>
  <si>
    <t>06.05</t>
  </si>
  <si>
    <t>06.10</t>
  </si>
  <si>
    <t>07.05</t>
  </si>
  <si>
    <t>07.10</t>
  </si>
  <si>
    <t>07.15</t>
  </si>
  <si>
    <t>08.10</t>
  </si>
  <si>
    <t>08.95</t>
  </si>
  <si>
    <t>09.05</t>
  </si>
  <si>
    <t>09.10</t>
  </si>
  <si>
    <t>09.95</t>
  </si>
  <si>
    <t>Days</t>
  </si>
  <si>
    <t>Month</t>
  </si>
  <si>
    <t xml:space="preserve"> (# of days or wks )</t>
  </si>
  <si>
    <t xml:space="preserve">  RIGHTS ACQUISITION (IP LICENSING)</t>
  </si>
  <si>
    <t xml:space="preserve">  TECHNICAL DIRECTOR</t>
  </si>
  <si>
    <t xml:space="preserve">  CREATIVE LEAD / SR. GAME DESIGNER</t>
  </si>
  <si>
    <t xml:space="preserve">  INTERACTIVE / GAME DESIGNER(S)</t>
  </si>
  <si>
    <t xml:space="preserve">  ANIMATOR(S)</t>
  </si>
  <si>
    <t xml:space="preserve">  ARTIST(S)</t>
  </si>
  <si>
    <t xml:space="preserve">  DEVELOPMENT LABOUR</t>
  </si>
  <si>
    <t xml:space="preserve">  BACK-END DEVELOPER(S)</t>
  </si>
  <si>
    <t xml:space="preserve">  FRONT-END DEVELOPER(S)</t>
  </si>
  <si>
    <t xml:space="preserve">  CONTENT MANAGER</t>
  </si>
  <si>
    <t xml:space="preserve">  INTERFACE / USABILITY WRITER(S)</t>
  </si>
  <si>
    <t xml:space="preserve">  AUDIO LABOUR</t>
  </si>
  <si>
    <t xml:space="preserve">  SOUND DESIGNER(S)</t>
  </si>
  <si>
    <t xml:space="preserve">  COMPOSER(S)</t>
  </si>
  <si>
    <t xml:space="preserve">  MUSICIAN(S)</t>
  </si>
  <si>
    <t xml:space="preserve">  RECORDING / MIXING ARTIST(S) / TECHNICIAN(S)</t>
  </si>
  <si>
    <t xml:space="preserve">  TOTAL AUDIO LABOUR</t>
  </si>
  <si>
    <t xml:space="preserve">  STORY / COPY / CONTENT LABOUR</t>
  </si>
  <si>
    <t xml:space="preserve">  TOTAL STORY / COPY / CONTENT LABOUR</t>
  </si>
  <si>
    <t xml:space="preserve">  TRANSLATION</t>
  </si>
  <si>
    <t xml:space="preserve">  VERSIONING/TRANSLATION RE-RECORDING</t>
  </si>
  <si>
    <t xml:space="preserve">  CONTENT SPECIALISTS / ADVISORS</t>
  </si>
  <si>
    <t xml:space="preserve">  DATA STORAGE DEVICES</t>
  </si>
  <si>
    <t xml:space="preserve">  TESTING DEVICES</t>
  </si>
  <si>
    <t xml:space="preserve">  MIXING/RECORDING STUDIO/EQUIPMENT</t>
  </si>
  <si>
    <t xml:space="preserve">  STAGING SERVER (for testing)</t>
  </si>
  <si>
    <t xml:space="preserve">  WEBSITE:  HOSTING/SERVER EXPENSE</t>
  </si>
  <si>
    <t xml:space="preserve">  WEBSITE:  HOSTING/SERVER ADDTL. SOFTWARE</t>
  </si>
  <si>
    <t xml:space="preserve">  CONTENT UPDATES / DEPLOYMENT</t>
  </si>
  <si>
    <t xml:space="preserve">  TECHNICAL UPDATES / DEPLOYMENT</t>
  </si>
  <si>
    <t xml:space="preserve">  MODERATION</t>
  </si>
  <si>
    <t xml:space="preserve">  COMMUNITY MANAGEMENT</t>
  </si>
  <si>
    <t xml:space="preserve">  MARKETING MANAGER / COORDINATOR</t>
  </si>
  <si>
    <t xml:space="preserve">  ADVERTISING - DESIGN</t>
  </si>
  <si>
    <t xml:space="preserve">  ADVERTISING - COPY WRITING</t>
  </si>
  <si>
    <t xml:space="preserve">  EVENTS (INDUSTRY)</t>
  </si>
  <si>
    <t xml:space="preserve">  EVENTS (CONSUMER)</t>
  </si>
  <si>
    <t>Launch</t>
  </si>
  <si>
    <t>01.15</t>
  </si>
  <si>
    <t>02.99</t>
  </si>
  <si>
    <t>03.99</t>
  </si>
  <si>
    <t>04.99</t>
  </si>
  <si>
    <t>05.30</t>
  </si>
  <si>
    <t>05.99</t>
  </si>
  <si>
    <t>06.30</t>
  </si>
  <si>
    <t xml:space="preserve">  STOCK IMAGES</t>
  </si>
  <si>
    <t>KEY CREATIVE</t>
  </si>
  <si>
    <t xml:space="preserve">  DIRECTOR OF PHOTOGRAPHY</t>
  </si>
  <si>
    <t xml:space="preserve">  DIRECTOR(S)</t>
  </si>
  <si>
    <t xml:space="preserve">  MUSIC COMPOSER</t>
  </si>
  <si>
    <t xml:space="preserve">  STORYBOARD SUPERVISOR [animation]</t>
  </si>
  <si>
    <t xml:space="preserve">  TOTAL KEY CREATIVE</t>
  </si>
  <si>
    <t xml:space="preserve">  VIDEO PRODUCTION SUPERVISOR</t>
  </si>
  <si>
    <t xml:space="preserve">  SCRIPT EDITOR(S)</t>
  </si>
  <si>
    <t xml:space="preserve">  CLEARANCES / SEARCHES</t>
  </si>
  <si>
    <t xml:space="preserve">  ADDITIONAL STORY LABOUR</t>
  </si>
  <si>
    <t xml:space="preserve">  TOTAL ADDITIONAL STORY LABOUR</t>
  </si>
  <si>
    <t xml:space="preserve">  CASTING DIRECTOR</t>
  </si>
  <si>
    <t xml:space="preserve">  TUTOR</t>
  </si>
  <si>
    <t xml:space="preserve">  PRODUCTION MANAGER</t>
  </si>
  <si>
    <t xml:space="preserve">  LOCATION MANAGER</t>
  </si>
  <si>
    <t xml:space="preserve">  ASSISTANT DIRECTOR(S)</t>
  </si>
  <si>
    <t xml:space="preserve">  PRODUCTION COORDINATOR(S)</t>
  </si>
  <si>
    <t xml:space="preserve">  PRODUCTION ASSISTANT(S)</t>
  </si>
  <si>
    <t xml:space="preserve">  SCRIPT SUPERVISOR / CONTINUITY</t>
  </si>
  <si>
    <t xml:space="preserve">  SET DECORATORS</t>
  </si>
  <si>
    <t xml:space="preserve">  PROPS LABOUR</t>
  </si>
  <si>
    <t xml:space="preserve">  WARDROBE LABOUR</t>
  </si>
  <si>
    <t xml:space="preserve">  MAKE-UP LABOUR</t>
  </si>
  <si>
    <t xml:space="preserve">  HAIRSTYLIST</t>
  </si>
  <si>
    <t xml:space="preserve">  CAMERA OPERATOR [live-action]</t>
  </si>
  <si>
    <t xml:space="preserve">  DMT/DIT</t>
  </si>
  <si>
    <t xml:space="preserve">  GAFFER</t>
  </si>
  <si>
    <t xml:space="preserve">  BEST BOY</t>
  </si>
  <si>
    <t xml:space="preserve">  ELECTRICIAN(S)</t>
  </si>
  <si>
    <t xml:space="preserve">  GENERATOR OPERATOR</t>
  </si>
  <si>
    <t xml:space="preserve">  KEY GRIP</t>
  </si>
  <si>
    <t xml:space="preserve">  BEST BOY GRIP</t>
  </si>
  <si>
    <t xml:space="preserve">  MIXER / SOUND RECORDIST</t>
  </si>
  <si>
    <t xml:space="preserve">  BOOM OPERATOR</t>
  </si>
  <si>
    <t xml:space="preserve">  POST-PRODUCTION LABOUR</t>
  </si>
  <si>
    <t xml:space="preserve">  TOTAL POST-PRODUCTION LABOUR</t>
  </si>
  <si>
    <t xml:space="preserve">  POST-PRODUCTION EQUIPMENT &amp; MATERIALS</t>
  </si>
  <si>
    <t xml:space="preserve">  TOTAL POST-PRODUCTION EQUIPMENT &amp; MATERIALS</t>
  </si>
  <si>
    <t xml:space="preserve">  ADVERTISING - ONLINE BUYS</t>
  </si>
  <si>
    <t xml:space="preserve">  ADVERTISING - MOBILE BUYS</t>
  </si>
  <si>
    <t xml:space="preserve">  ADVERTISING - PRINT (CONSUMER) BUYS</t>
  </si>
  <si>
    <t xml:space="preserve">  ADVERTISING - PRINT (INDUSTRY) BUYS</t>
  </si>
  <si>
    <t xml:space="preserve">  ADVERTISING - 'OUT OF HOME' BUYS</t>
  </si>
  <si>
    <t xml:space="preserve">  SECURITY</t>
  </si>
  <si>
    <t xml:space="preserve">  CLEANING</t>
  </si>
  <si>
    <t xml:space="preserve">  SURVEYING/SCOUTING EXPENSES</t>
  </si>
  <si>
    <t xml:space="preserve">  REPAIRS/RESTORATION</t>
  </si>
  <si>
    <t xml:space="preserve">  POLICE CONTROL</t>
  </si>
  <si>
    <t xml:space="preserve">  CATERING / CRAFT SERVICE</t>
  </si>
  <si>
    <t xml:space="preserve">  TABLES/CHAIRS/HALLS</t>
  </si>
  <si>
    <t xml:space="preserve">  MEDICAL / FIRST AID EXPENSES</t>
  </si>
  <si>
    <t xml:space="preserve">  TAXI / PARKING (specify)</t>
  </si>
  <si>
    <t xml:space="preserve">  PRODUCTION CARS</t>
  </si>
  <si>
    <t xml:space="preserve">  TRUCKS/VANS</t>
  </si>
  <si>
    <t xml:space="preserve">  SET DRESSING RENTALS / PURCHASES</t>
  </si>
  <si>
    <t xml:space="preserve">  CONSTRUCTION RENTALS / PURCHASES</t>
  </si>
  <si>
    <t xml:space="preserve">  PROPS SIGNAGE</t>
  </si>
  <si>
    <t xml:space="preserve">  PROPS PICTURE VEHICLES</t>
  </si>
  <si>
    <t xml:space="preserve">  SPECIAL EFFECTS RENTALS / PURCHASES</t>
  </si>
  <si>
    <t xml:space="preserve">  WARDROBE RENTALS / PURCHASES</t>
  </si>
  <si>
    <t xml:space="preserve">  MAKEUP KIT RENTALS / PURCHASES</t>
  </si>
  <si>
    <t xml:space="preserve">  HAIR KIT RENTALS / PURCHASES</t>
  </si>
  <si>
    <t xml:space="preserve">  PRODUCTION ADMIN EQUIPMENT &amp; MATERIALS</t>
  </si>
  <si>
    <t xml:space="preserve">  TOTAL PRODUCTION ADMIN EQUIPMENT &amp; MATERIALS</t>
  </si>
  <si>
    <t xml:space="preserve">  CAMERA - BASIC PACKAGE RENTALS</t>
  </si>
  <si>
    <t xml:space="preserve">  PURCHASES / EXPENDABLES</t>
  </si>
  <si>
    <t xml:space="preserve">  LIGHTING/ELECTRICAL - BASIC PACKAGE RENTALS</t>
  </si>
  <si>
    <t xml:space="preserve">  LIGHTING/ELECTRICAL - GENERATORS</t>
  </si>
  <si>
    <t xml:space="preserve">  GRIP/LIGHTING SUPPORT - BASIC PACKAGE RENTALS</t>
  </si>
  <si>
    <t xml:space="preserve">  SOUND - BASIC PACKAGE RENTALS</t>
  </si>
  <si>
    <t xml:space="preserve">  SOUND - DAILY RENTALS</t>
  </si>
  <si>
    <t xml:space="preserve">  SOUND - WALKIE TALKIES</t>
  </si>
  <si>
    <t xml:space="preserve">  VIDEOTAPE STOCK / IMAGE CAPTURE MEDIA</t>
  </si>
  <si>
    <t xml:space="preserve">  POST-PRODUCTION SUPERVISOR / COORDINATOR</t>
  </si>
  <si>
    <t xml:space="preserve">  EDITOR(S)</t>
  </si>
  <si>
    <t xml:space="preserve">  ASSISTANT EDITOR(S)</t>
  </si>
  <si>
    <t xml:space="preserve">  AUDIO (SFX, MUSIC, DIALOGUE) EDITOR(S)</t>
  </si>
  <si>
    <t xml:space="preserve">  FOLEY LABOUR</t>
  </si>
  <si>
    <t xml:space="preserve">  TRANSCRIPTION</t>
  </si>
  <si>
    <t xml:space="preserve">  EDITING ROOMS</t>
  </si>
  <si>
    <t xml:space="preserve">  EDITING EQUIPMENT</t>
  </si>
  <si>
    <t xml:space="preserve">  MUSIC RIGHTS - SYNCHRONIZATION</t>
  </si>
  <si>
    <t xml:space="preserve">  MUSIC RIGHTS - MASTER RECORDING</t>
  </si>
  <si>
    <t xml:space="preserve">  TRANSLATION/DUBBING</t>
  </si>
  <si>
    <t xml:space="preserve">  PROJECT ADMINISTRATION</t>
  </si>
  <si>
    <t xml:space="preserve">  PROJECT OFFICE RENTAL - ADDITIONAL</t>
  </si>
  <si>
    <t xml:space="preserve">  TELEPHONE/INTERNET</t>
  </si>
  <si>
    <t xml:space="preserve">  OFFICE SUPPLIES / PHOTOCOPY / PRINTING</t>
  </si>
  <si>
    <t xml:space="preserve">  SALES SHEETS (INDUSTRY) - COPY WRITING</t>
  </si>
  <si>
    <t xml:space="preserve">  SALES SHEETS (INDUSTRY) - DESIGN</t>
  </si>
  <si>
    <t xml:space="preserve">  SOCIAL MEDIA PROMOTION &amp; SEO</t>
  </si>
  <si>
    <t xml:space="preserve">  MARKETS ATTENDANCE</t>
  </si>
  <si>
    <t xml:space="preserve">  AWARD ENTRY FEES</t>
  </si>
  <si>
    <t>13.20</t>
  </si>
  <si>
    <t xml:space="preserve">  PROPOSAL WRITER</t>
  </si>
  <si>
    <t xml:space="preserve">  MOCK-UP DESIGNER</t>
  </si>
  <si>
    <t>Admin</t>
  </si>
  <si>
    <t xml:space="preserve">  STOCK MUSIC / SFX</t>
  </si>
  <si>
    <t xml:space="preserve">  FONT LICENSES</t>
  </si>
  <si>
    <t xml:space="preserve">  CODE LICENSES (specify)</t>
  </si>
  <si>
    <t xml:space="preserve">  SOFTWARE - PURCHASED</t>
  </si>
  <si>
    <t xml:space="preserve">  SOFTWARE - SUBSCRIPTION</t>
  </si>
  <si>
    <t xml:space="preserve">  EQUIPMENT AND MATERIALS</t>
  </si>
  <si>
    <t xml:space="preserve">  TOTAL EQUIPMENT AND MATERIALS</t>
  </si>
  <si>
    <t>01.20</t>
  </si>
  <si>
    <t>01.99</t>
  </si>
  <si>
    <t xml:space="preserve">  USABILITY / INTERFACE ARCHITECT(S)</t>
  </si>
  <si>
    <t>02.30</t>
  </si>
  <si>
    <t xml:space="preserve">  RESEARCHERS</t>
  </si>
  <si>
    <t>05.50</t>
  </si>
  <si>
    <t>04.30</t>
  </si>
  <si>
    <t>04.40</t>
  </si>
  <si>
    <t>04.50</t>
  </si>
  <si>
    <t xml:space="preserve">  VO PERFORMER(S) / ACTOR(S) (union-performance fees)</t>
  </si>
  <si>
    <t xml:space="preserve">  VO PERFORMER(S) / ACTOR(S) (non-union)</t>
  </si>
  <si>
    <t>06.40</t>
  </si>
  <si>
    <t>07.99</t>
  </si>
  <si>
    <t xml:space="preserve">  UNION/ASSOCIATION -  USE FEES / PRDN FEES</t>
  </si>
  <si>
    <t xml:space="preserve">  SCREENWRITER(S)</t>
  </si>
  <si>
    <t>09.20</t>
  </si>
  <si>
    <t xml:space="preserve">  PICTURE EDITOR(S)</t>
  </si>
  <si>
    <t>09.99</t>
  </si>
  <si>
    <t xml:space="preserve">  OFFLINE</t>
  </si>
  <si>
    <t xml:space="preserve">  ONLINE</t>
  </si>
  <si>
    <t xml:space="preserve">  COLOUR CORRECTION</t>
  </si>
  <si>
    <t xml:space="preserve">  GRAPHICS DESIGN</t>
  </si>
  <si>
    <t xml:space="preserve">  DIGITAL EFFECTS</t>
  </si>
  <si>
    <t xml:space="preserve">  AUDIO MASTER</t>
  </si>
  <si>
    <t xml:space="preserve">  VOICE OVER RECORD</t>
  </si>
  <si>
    <t xml:space="preserve">  PRE-MIX</t>
  </si>
  <si>
    <t xml:space="preserve">  RE-STRIPE</t>
  </si>
  <si>
    <t xml:space="preserve">  FOLEY TRACK</t>
  </si>
  <si>
    <t xml:space="preserve">  M &amp; E TRACK</t>
  </si>
  <si>
    <t xml:space="preserve">  CLOSED CAPTIONING</t>
  </si>
  <si>
    <t xml:space="preserve">  DESCRIPTIVE VIDEO</t>
  </si>
  <si>
    <t>10.30</t>
  </si>
  <si>
    <t>11.30</t>
  </si>
  <si>
    <t>11.40</t>
  </si>
  <si>
    <t>11.60</t>
  </si>
  <si>
    <t>13.40</t>
  </si>
  <si>
    <t xml:space="preserve">  MIXER / SOUND RECORD</t>
  </si>
  <si>
    <t>13.62</t>
  </si>
  <si>
    <t xml:space="preserve">  TOTAL PROJECT ADMINISTRATION</t>
  </si>
  <si>
    <t xml:space="preserve">  DEPLOYMENT AND DISTRIBUTION EXPENSES</t>
  </si>
  <si>
    <t xml:space="preserve">  TOTAL DEPLOYMENT AND DISTRIBUTION</t>
  </si>
  <si>
    <t xml:space="preserve"> ACCOUNTING/BOOKKEEPING LABOUR</t>
  </si>
  <si>
    <t xml:space="preserve">  TOTAL ACCOUNTING/BOOKKEEPING LABOUR</t>
  </si>
  <si>
    <t xml:space="preserve">  PROMOTIONS</t>
  </si>
  <si>
    <t xml:space="preserve">  TOTAL PROMOTIONS</t>
  </si>
  <si>
    <t>20.05</t>
  </si>
  <si>
    <t>16.05</t>
  </si>
  <si>
    <t>16.10</t>
  </si>
  <si>
    <t>17.05</t>
  </si>
  <si>
    <t>17.10</t>
  </si>
  <si>
    <t>17.15</t>
  </si>
  <si>
    <t>17.20</t>
  </si>
  <si>
    <t>17.25</t>
  </si>
  <si>
    <t>17.30</t>
  </si>
  <si>
    <t>18.05</t>
  </si>
  <si>
    <t>18.10</t>
  </si>
  <si>
    <t>19.05</t>
  </si>
  <si>
    <t>19.15</t>
  </si>
  <si>
    <t>19.20</t>
  </si>
  <si>
    <t>19.25</t>
  </si>
  <si>
    <t xml:space="preserve">  FILE EXPORTS / DIGITAL OUTPUTS</t>
  </si>
  <si>
    <t>DEVELOPMENT LABOUR</t>
  </si>
  <si>
    <t>STORY / COPY / CONTENT LABOUR</t>
  </si>
  <si>
    <t>AUDIO LABOUR</t>
  </si>
  <si>
    <t>ADDITIONAL STORY LABOUR</t>
  </si>
  <si>
    <t>POST-PRODUCTION LABOUR</t>
  </si>
  <si>
    <t>EQUIPMENT AND MATERIALS</t>
  </si>
  <si>
    <t>PRODUCTION ADMIN EQUPMENT &amp; MATERIALS</t>
  </si>
  <si>
    <t>IDM-01</t>
  </si>
  <si>
    <t>IDM-02</t>
  </si>
  <si>
    <t>IDM-03</t>
  </si>
  <si>
    <t>IDM-04</t>
  </si>
  <si>
    <t>IDM-05</t>
  </si>
  <si>
    <t>VID-06</t>
  </si>
  <si>
    <t>VID-07</t>
  </si>
  <si>
    <t>VID-08</t>
  </si>
  <si>
    <t>VID-09</t>
  </si>
  <si>
    <t>VID-11</t>
  </si>
  <si>
    <t>VID-12</t>
  </si>
  <si>
    <t>GEN-18</t>
  </si>
  <si>
    <t>GEN-19</t>
  </si>
  <si>
    <t>GEN-20</t>
  </si>
  <si>
    <t>GEN-21</t>
  </si>
  <si>
    <t>GEN-22</t>
  </si>
  <si>
    <t>10.50</t>
  </si>
  <si>
    <t>10.60</t>
  </si>
  <si>
    <t>10.62</t>
  </si>
  <si>
    <t>06.15</t>
  </si>
  <si>
    <t>06.25</t>
  </si>
  <si>
    <t>06.35</t>
  </si>
  <si>
    <t>06.45</t>
  </si>
  <si>
    <t>06.99</t>
  </si>
  <si>
    <t>07.95</t>
  </si>
  <si>
    <t>08.20</t>
  </si>
  <si>
    <t>08.30</t>
  </si>
  <si>
    <t>08.40</t>
  </si>
  <si>
    <t>08.50</t>
  </si>
  <si>
    <t>TOTAL PRODUCTION LABOUR ('A')</t>
  </si>
  <si>
    <t>TOTAL PRODUCTION EQUIPMENT AND MATERIALS ('B')</t>
  </si>
  <si>
    <t>SUB-TOTAL 'A' + 'B'</t>
  </si>
  <si>
    <t>TOTAL ADMINISTRATIVE EXPENSES ('C')</t>
  </si>
  <si>
    <t>TOTAL DEPLOYMENT AND DISTRIBUTION, PROMOTIONS ('D')</t>
  </si>
  <si>
    <t>05.42</t>
  </si>
  <si>
    <t xml:space="preserve">  STORY / CONTENT WRITER(S) (non-union writer fees)</t>
  </si>
  <si>
    <t xml:space="preserve">  STORY / CONTENT WRITER(S) (union writer fees)</t>
  </si>
  <si>
    <t xml:space="preserve">  ADDITIONAL CAST/TALENT LABOUR</t>
  </si>
  <si>
    <t xml:space="preserve">  LIVE-ACTION PRODUCTION LABOUR</t>
  </si>
  <si>
    <t xml:space="preserve">  TOTAL LIVE-ACTION PRODUCTION LABOUR</t>
  </si>
  <si>
    <t>VID-10</t>
  </si>
  <si>
    <t xml:space="preserve">  ANIMATION PRODUCTION LABOUR</t>
  </si>
  <si>
    <t xml:space="preserve">  TOTAL ANIMATION PRODUCTION LABOUR</t>
  </si>
  <si>
    <t xml:space="preserve">  CHARACTER DESIGN</t>
  </si>
  <si>
    <t xml:space="preserve">  LOCATION DESIGN</t>
  </si>
  <si>
    <t xml:space="preserve">  PROPS DESIGN</t>
  </si>
  <si>
    <t xml:space="preserve">  DESIGN CLEAN-UP</t>
  </si>
  <si>
    <t xml:space="preserve">  BG KEYS &amp; COLOUR</t>
  </si>
  <si>
    <t xml:space="preserve">  STORYBOARD CLEAN-UP/REVISIONS</t>
  </si>
  <si>
    <t xml:space="preserve">  LEICA REEL EDITOR</t>
  </si>
  <si>
    <t xml:space="preserve">  SCENE PLANNER</t>
  </si>
  <si>
    <t xml:space="preserve">  BREAKER</t>
  </si>
  <si>
    <t xml:space="preserve">  ANIMATION ASSISTING</t>
  </si>
  <si>
    <t xml:space="preserve">  DIGITAL ASSET MANAGEMENT</t>
  </si>
  <si>
    <t xml:space="preserve">  LIVE-ACTION PRODUCTION EQUIPMENT &amp; MATERIALS</t>
  </si>
  <si>
    <t xml:space="preserve">  TOTAL LIVE-ACTION PRODUCTION EQUIPMENT &amp; MATERIALS</t>
  </si>
  <si>
    <t xml:space="preserve">  ANIMATION PRODUCTION EQUIPMENT &amp; MATERIALS</t>
  </si>
  <si>
    <t xml:space="preserve">  TOTAL ANIMATION PRODUCTION EQUIPMENT &amp; MATERIALS</t>
  </si>
  <si>
    <t xml:space="preserve">  ADMINISTRATIVE/SUPPORT PRODUCTION LABOUR</t>
  </si>
  <si>
    <t>VID-14</t>
  </si>
  <si>
    <t>VID-15</t>
  </si>
  <si>
    <t>VID-16</t>
  </si>
  <si>
    <t>GEN-23</t>
  </si>
  <si>
    <t>GEN-24</t>
  </si>
  <si>
    <t>GEN-25</t>
  </si>
  <si>
    <t>23.05</t>
  </si>
  <si>
    <t>22.05</t>
  </si>
  <si>
    <t>22.20</t>
  </si>
  <si>
    <t>21.05</t>
  </si>
  <si>
    <t>21.20</t>
  </si>
  <si>
    <t>21.99</t>
  </si>
  <si>
    <t>20.95</t>
  </si>
  <si>
    <t>20.99</t>
  </si>
  <si>
    <t>19.10</t>
  </si>
  <si>
    <t>19.99</t>
  </si>
  <si>
    <t>18.15</t>
  </si>
  <si>
    <t>15.11</t>
  </si>
  <si>
    <t>14.14</t>
  </si>
  <si>
    <t>14.13</t>
  </si>
  <si>
    <t>14.20</t>
  </si>
  <si>
    <t>14.30</t>
  </si>
  <si>
    <t>14.32</t>
  </si>
  <si>
    <t>14.40</t>
  </si>
  <si>
    <t>14.41</t>
  </si>
  <si>
    <t>14.50</t>
  </si>
  <si>
    <t>14.60</t>
  </si>
  <si>
    <t>14.61</t>
  </si>
  <si>
    <t>14.62</t>
  </si>
  <si>
    <t>13.61</t>
  </si>
  <si>
    <t>13.11</t>
  </si>
  <si>
    <t>12.15</t>
  </si>
  <si>
    <t>12.25</t>
  </si>
  <si>
    <t>12.35</t>
  </si>
  <si>
    <t>12.99</t>
  </si>
  <si>
    <t>11.95</t>
  </si>
  <si>
    <t>10.15</t>
  </si>
  <si>
    <t>10.22</t>
  </si>
  <si>
    <t>10.24</t>
  </si>
  <si>
    <t>10.26</t>
  </si>
  <si>
    <t>10.28</t>
  </si>
  <si>
    <t>10.32</t>
  </si>
  <si>
    <t>10.34</t>
  </si>
  <si>
    <t>10.42</t>
  </si>
  <si>
    <t>10.44</t>
  </si>
  <si>
    <t>10.46</t>
  </si>
  <si>
    <t>10.52</t>
  </si>
  <si>
    <t>10.95</t>
  </si>
  <si>
    <t>10.99</t>
  </si>
  <si>
    <t>08.99</t>
  </si>
  <si>
    <t xml:space="preserve">  TOTAL ADMINISTRATIVE/SUPPORT PRODUCTION LABOUR</t>
  </si>
  <si>
    <t>ADMINISTRATIVE/SUPPORT PRODUCTION LABOUR</t>
  </si>
  <si>
    <t>ADDITIONAL CAST/TALENT LABOUR</t>
  </si>
  <si>
    <t>LIVE-ACTION PRODUCTION LABOUR</t>
  </si>
  <si>
    <t>ANIMATION PRODUCTION LABOUR</t>
  </si>
  <si>
    <t>IDM-13</t>
  </si>
  <si>
    <t>VID-17</t>
  </si>
  <si>
    <t>17.40</t>
  </si>
  <si>
    <t>17.42</t>
  </si>
  <si>
    <t>17.44</t>
  </si>
  <si>
    <t>17.46</t>
  </si>
  <si>
    <t>17.50</t>
  </si>
  <si>
    <t>17.52</t>
  </si>
  <si>
    <t>17.54</t>
  </si>
  <si>
    <t>17.60</t>
  </si>
  <si>
    <t>17.62</t>
  </si>
  <si>
    <t>17.70</t>
  </si>
  <si>
    <t>17.72</t>
  </si>
  <si>
    <t>17.74</t>
  </si>
  <si>
    <t>17.76</t>
  </si>
  <si>
    <t>16.11</t>
  </si>
  <si>
    <t>15.13</t>
  </si>
  <si>
    <t>15.30</t>
  </si>
  <si>
    <t>15.31</t>
  </si>
  <si>
    <t>15.32</t>
  </si>
  <si>
    <t>15.40</t>
  </si>
  <si>
    <t>15.41</t>
  </si>
  <si>
    <t>15.50</t>
  </si>
  <si>
    <t>15.51</t>
  </si>
  <si>
    <t>15.52</t>
  </si>
  <si>
    <t>15.60</t>
  </si>
  <si>
    <t>15.61</t>
  </si>
  <si>
    <t>15.70</t>
  </si>
  <si>
    <t>15.71</t>
  </si>
  <si>
    <t>15.72</t>
  </si>
  <si>
    <t>15.80</t>
  </si>
  <si>
    <t>15.85</t>
  </si>
  <si>
    <t>14.33</t>
  </si>
  <si>
    <t>LIVE-ACTION PRODUCTION EQUIPMENT &amp; MATERIALS</t>
  </si>
  <si>
    <t>ANIMATION PRODUCTION EQUIPMENT &amp; MATERIALS</t>
  </si>
  <si>
    <t>GEN-26</t>
  </si>
  <si>
    <t>21.15</t>
  </si>
  <si>
    <t>21.25</t>
  </si>
  <si>
    <t>22.10</t>
  </si>
  <si>
    <t>22.30</t>
  </si>
  <si>
    <t>22.99</t>
  </si>
  <si>
    <t>23.20</t>
  </si>
  <si>
    <t>23.40</t>
  </si>
  <si>
    <t>23.50</t>
  </si>
  <si>
    <t>23.55</t>
  </si>
  <si>
    <t>23.60</t>
  </si>
  <si>
    <t>24.05</t>
  </si>
  <si>
    <t>24.10</t>
  </si>
  <si>
    <t>24.96</t>
  </si>
  <si>
    <t>Column1</t>
  </si>
  <si>
    <t>06.96</t>
  </si>
  <si>
    <t>11.25</t>
  </si>
  <si>
    <t>11.35</t>
  </si>
  <si>
    <t>11.45</t>
  </si>
  <si>
    <t>11.55</t>
  </si>
  <si>
    <t>11.65</t>
  </si>
  <si>
    <t>11.99</t>
  </si>
  <si>
    <t>Broadcaster</t>
  </si>
  <si>
    <t xml:space="preserve">  VO PERFORMER(S) / ACTOR(S) (Buy-out/Use Fees)</t>
  </si>
  <si>
    <t xml:space="preserve">  ART DIRECTOR / DESIGN SUPERVISOR</t>
  </si>
  <si>
    <t xml:space="preserve">  LIGHTING/ELECTRICAL - DAILY/SPECIALTY RENTALS</t>
  </si>
  <si>
    <t xml:space="preserve">  GRIP/LIGHTING SUPPORT - DAILY/SPECIALITY RENTALS</t>
  </si>
  <si>
    <t xml:space="preserve">  CAMERA - DAILY/SPECIALITY RENTALS</t>
  </si>
  <si>
    <t xml:space="preserve">  STORY RIGHTS</t>
  </si>
  <si>
    <t>10.33</t>
  </si>
  <si>
    <t xml:space="preserve">  CAMERA ASSISTANT(S)</t>
  </si>
  <si>
    <t xml:space="preserve">  ACCOUNTANT/BOOKEEPER</t>
  </si>
  <si>
    <t xml:space="preserve">  TRAILER / VIDEO WALKTHROUGH</t>
  </si>
  <si>
    <t>Internal?</t>
  </si>
  <si>
    <t>Internal Exp</t>
  </si>
  <si>
    <t>Internal</t>
  </si>
  <si>
    <t>Expenses</t>
  </si>
  <si>
    <t>Costs incurred internally, by the production company</t>
  </si>
  <si>
    <t>Costs incurred by a related party (definition below)</t>
  </si>
  <si>
    <t>Budget Code(s)</t>
  </si>
  <si>
    <t>Type of related party</t>
  </si>
  <si>
    <t>Name of company or person</t>
  </si>
  <si>
    <t>Parent company</t>
  </si>
  <si>
    <t>Subsidiary</t>
  </si>
  <si>
    <t>Companies under common control</t>
  </si>
  <si>
    <t>Shareholders of parent company</t>
  </si>
  <si>
    <t>Shareholders of subsidiary</t>
  </si>
  <si>
    <t>Members of immediate family (husband, wife and children)</t>
  </si>
  <si>
    <t>Management and/or employees of parent company</t>
  </si>
  <si>
    <t>Management and/or employees of subsidiary</t>
  </si>
  <si>
    <t>Television production company</t>
  </si>
  <si>
    <t>Distributor</t>
  </si>
  <si>
    <r>
      <t>DEFINITIONS</t>
    </r>
    <r>
      <rPr>
        <b/>
        <sz val="9"/>
        <rFont val="Arial"/>
        <family val="2"/>
      </rPr>
      <t> (From CICA Standards &amp; Guidance Collection paragraph 3840.03) :</t>
    </r>
  </si>
  <si>
    <r>
      <t>«</t>
    </r>
    <r>
      <rPr>
        <b/>
        <u/>
        <sz val="9"/>
        <rFont val="Arial"/>
        <family val="2"/>
      </rPr>
      <t> Related parties</t>
    </r>
    <r>
      <rPr>
        <sz val="9"/>
        <rFont val="Arial"/>
        <family val="2"/>
      </rPr>
      <t xml:space="preserve"> exist when one party has the ability to exercise, directly or indirectly, control, joint control or significant influence over the other.  Two or more parties are related when they are subject to common control, joint or common significant influence.  Related parties also include management and immediate family members. »</t>
    </r>
  </si>
  <si>
    <r>
      <t xml:space="preserve">« A </t>
    </r>
    <r>
      <rPr>
        <b/>
        <u/>
        <sz val="9"/>
        <rFont val="Arial"/>
        <family val="2"/>
      </rPr>
      <t>related party transaction</t>
    </r>
    <r>
      <rPr>
        <sz val="9"/>
        <rFont val="Arial"/>
        <family val="2"/>
      </rPr>
      <t xml:space="preserve"> is a transfer of economic resources or obligations between related parties, or the provision of services by one party to a related party, regardless of whether any consideration is exchanged. The parties to the transaction are related prior to the transaction.  When the relationship arises as a result of the transaction, the transaction is not one between related parties.»</t>
    </r>
  </si>
  <si>
    <r>
      <t>« </t>
    </r>
    <r>
      <rPr>
        <b/>
        <u/>
        <sz val="9"/>
        <rFont val="Arial"/>
        <family val="2"/>
      </rPr>
      <t>Control</t>
    </r>
    <r>
      <rPr>
        <sz val="9"/>
        <rFont val="Arial"/>
        <family val="2"/>
      </rPr>
      <t xml:space="preserve"> of an enterprise is the continuing power to determine its strategic operating, investing and financing policies without the cooperation of others. »</t>
    </r>
  </si>
  <si>
    <r>
      <t>« </t>
    </r>
    <r>
      <rPr>
        <b/>
        <u/>
        <sz val="9"/>
        <rFont val="Arial"/>
        <family val="2"/>
      </rPr>
      <t>Significant influence</t>
    </r>
    <r>
      <rPr>
        <sz val="9"/>
        <rFont val="Arial"/>
        <family val="2"/>
      </rPr>
      <t xml:space="preserve"> over an enterprise is the ability to affect the strategic operating, investing and financing policies of the enterprise. »</t>
    </r>
  </si>
  <si>
    <r>
      <t xml:space="preserve">  EXECUTIVE PRODUCER(S) </t>
    </r>
    <r>
      <rPr>
        <sz val="10"/>
        <rFont val="Arial"/>
        <family val="2"/>
      </rPr>
      <t>(if applicable)</t>
    </r>
  </si>
  <si>
    <r>
      <t xml:space="preserve">  PRODUCTION SUPERVISOR </t>
    </r>
    <r>
      <rPr>
        <sz val="10"/>
        <rFont val="Arial"/>
        <family val="2"/>
      </rPr>
      <t>(if applicable)</t>
    </r>
  </si>
  <si>
    <t xml:space="preserve">  CREATIVE LEAD/GAME DESIGNER</t>
  </si>
  <si>
    <t xml:space="preserve">  STOCK IMAGES/VIDEO</t>
  </si>
  <si>
    <t xml:space="preserve">  PRODUCTION SUPERVISOR (may not be producer or shareholder)</t>
  </si>
  <si>
    <t>01.96</t>
  </si>
  <si>
    <t>02.96</t>
  </si>
  <si>
    <t xml:space="preserve">  FRINGES (if not included above)</t>
  </si>
  <si>
    <t>04.96</t>
  </si>
  <si>
    <t>03.96</t>
  </si>
  <si>
    <t>05.96</t>
  </si>
  <si>
    <t>06.95</t>
  </si>
  <si>
    <t>OTHER</t>
  </si>
  <si>
    <t>07.96</t>
  </si>
  <si>
    <t>06.97</t>
  </si>
  <si>
    <t>08.96</t>
  </si>
  <si>
    <t>09.96</t>
  </si>
  <si>
    <t>10.96</t>
  </si>
  <si>
    <t>11.96</t>
  </si>
  <si>
    <t>12.96</t>
  </si>
  <si>
    <t>15.99</t>
  </si>
  <si>
    <t>16.99</t>
  </si>
  <si>
    <t>17.99</t>
  </si>
  <si>
    <t>(For Animation/FX/Titles)</t>
  </si>
  <si>
    <t xml:space="preserve">  ADDITIONAL OTHER RIGHTS (be specific)</t>
  </si>
  <si>
    <t>18.99</t>
  </si>
  <si>
    <t>19.96</t>
  </si>
  <si>
    <t>20.96</t>
  </si>
  <si>
    <t>22.96</t>
  </si>
  <si>
    <t>23.99</t>
  </si>
  <si>
    <t xml:space="preserve">  OTHER (eg. ISAN Registration) SPECIFY</t>
  </si>
  <si>
    <t xml:space="preserve">  DELIVERY/COURIER</t>
  </si>
  <si>
    <t xml:space="preserve">  PRODUCTION STUDIO RENTAL</t>
  </si>
  <si>
    <t xml:space="preserve">  TRAVEL / LIVING EXPENSES (SPECIFY)</t>
  </si>
  <si>
    <t xml:space="preserve">  GAS</t>
  </si>
  <si>
    <t>09.15</t>
  </si>
  <si>
    <t xml:space="preserve">  ACTORS</t>
  </si>
  <si>
    <t xml:space="preserve">  PRINCIPAL</t>
  </si>
  <si>
    <t>09.30</t>
  </si>
  <si>
    <t>09.40</t>
  </si>
  <si>
    <t>10.70</t>
  </si>
  <si>
    <t xml:space="preserve">  TRANSPORT CAPTAIN</t>
  </si>
  <si>
    <t xml:space="preserve">  DRIVER (S)</t>
  </si>
  <si>
    <t>10.72</t>
  </si>
  <si>
    <t>14.10</t>
  </si>
  <si>
    <t xml:space="preserve">  LOCATION/SITE RENTALS</t>
  </si>
  <si>
    <t xml:space="preserve">  TOTAL ADDITIONAL CAST/TALENT LABOUR</t>
  </si>
  <si>
    <t>04.95</t>
  </si>
  <si>
    <t xml:space="preserve">  STORY / CONTENT WRITER FRINGES (if applicable)</t>
  </si>
  <si>
    <t>05.45</t>
  </si>
  <si>
    <t xml:space="preserve">  VO PERFORMER/ACTOR FRINGES (if applicable)</t>
  </si>
  <si>
    <t xml:space="preserve">  PRODUCTION</t>
  </si>
  <si>
    <t xml:space="preserve">  TESTING / POST-PRODUCTION</t>
  </si>
  <si>
    <t xml:space="preserve">  PROJECT TITLE</t>
  </si>
  <si>
    <t xml:space="preserve">  SCHEDULE/TIMELINE</t>
  </si>
  <si>
    <t xml:space="preserve">  BUDGET PREPARED BY</t>
  </si>
  <si>
    <t xml:space="preserve">  BUDGET DATED</t>
  </si>
  <si>
    <t xml:space="preserve">  TELEPHONE</t>
  </si>
  <si>
    <t xml:space="preserve">  EMAIL</t>
  </si>
  <si>
    <t>DATES</t>
  </si>
  <si>
    <t>PERIOD</t>
  </si>
  <si>
    <r>
      <rPr>
        <b/>
        <sz val="9"/>
        <rFont val="Arial"/>
        <family val="2"/>
      </rPr>
      <t xml:space="preserve">INSTRUCTIONS: </t>
    </r>
    <r>
      <rPr>
        <sz val="9"/>
        <rFont val="Arial"/>
        <family val="2"/>
      </rPr>
      <t>Cells highlighted in green contain formulas. 
The content in these cells will be auto-generated.</t>
    </r>
  </si>
  <si>
    <t xml:space="preserve">  POST PRODUCTION ACCOUNTING</t>
  </si>
  <si>
    <t>20.10</t>
  </si>
  <si>
    <t>21.35</t>
  </si>
  <si>
    <t>21.40</t>
  </si>
  <si>
    <t>21.45</t>
  </si>
  <si>
    <t>21.50</t>
  </si>
  <si>
    <t>21.55</t>
  </si>
  <si>
    <t>21.60</t>
  </si>
  <si>
    <t>21.65</t>
  </si>
  <si>
    <t>22.15</t>
  </si>
  <si>
    <t>22.25</t>
  </si>
  <si>
    <t>23.10</t>
  </si>
  <si>
    <t>23.30</t>
  </si>
  <si>
    <t>23.41</t>
  </si>
  <si>
    <t>23.51</t>
  </si>
  <si>
    <t>23.52</t>
  </si>
  <si>
    <t>23.53</t>
  </si>
  <si>
    <t>23.54</t>
  </si>
  <si>
    <t>23.56</t>
  </si>
  <si>
    <t>23.61</t>
  </si>
  <si>
    <t>23.70</t>
  </si>
  <si>
    <t>23.80</t>
  </si>
  <si>
    <t>23.95</t>
  </si>
  <si>
    <t>23.96</t>
  </si>
  <si>
    <t>Cells highlighted in green contain formulas. 
The content in these cells will be auto-generated.</t>
  </si>
  <si>
    <t xml:space="preserve">Account </t>
  </si>
  <si>
    <t>Category</t>
  </si>
  <si>
    <t>Total Budget</t>
  </si>
  <si>
    <t>Ontario Expenditures</t>
  </si>
  <si>
    <t>List of Non-Ontario Expenditures (Account Number or Category Description)</t>
  </si>
  <si>
    <t>Cash (Non-Labour)</t>
  </si>
  <si>
    <t>Cash (Labour)</t>
  </si>
  <si>
    <t>Donated and / or Deferred (Labour and Non-Labour)</t>
  </si>
  <si>
    <t>Total Ontario Expenditures (Column B+C+D)</t>
  </si>
  <si>
    <t>Column A</t>
  </si>
  <si>
    <t>Column B</t>
  </si>
  <si>
    <t>Column C</t>
  </si>
  <si>
    <t>Column D</t>
  </si>
  <si>
    <t>Column E</t>
  </si>
  <si>
    <t>Column F</t>
  </si>
  <si>
    <t>TOTAL PRODUCTION LABOUR</t>
  </si>
  <si>
    <t>TOTAL PRODUCTION EQUIP. AND MATERIALS</t>
  </si>
  <si>
    <t>TOTAL ADMINISTRATIVE EXPENSES</t>
  </si>
  <si>
    <t>TOTAL DEPLOYMENT AND DIST., PROMOTIONS</t>
  </si>
  <si>
    <t>GRAND TOTAL</t>
  </si>
  <si>
    <t>NOTES:</t>
  </si>
  <si>
    <t>Please ensure that totals are included for Columns A through E.</t>
  </si>
  <si>
    <r>
      <t>Column A</t>
    </r>
    <r>
      <rPr>
        <sz val="10"/>
        <rFont val="Arial"/>
        <family val="2"/>
      </rPr>
      <t xml:space="preserve"> should match the totals on your budget summary page.</t>
    </r>
  </si>
  <si>
    <r>
      <t>Column B</t>
    </r>
    <r>
      <rPr>
        <sz val="10"/>
        <rFont val="Arial"/>
        <family val="2"/>
      </rPr>
      <t xml:space="preserve"> should include all non-labour expenses that are not donated / deferred. Donated / deferred non-labour expenses should be included in Column D. </t>
    </r>
  </si>
  <si>
    <r>
      <t xml:space="preserve">Column D </t>
    </r>
    <r>
      <rPr>
        <sz val="10"/>
        <rFont val="Arial"/>
        <family val="2"/>
      </rPr>
      <t>should include all expenses (labour / non-labour) that are donated / deferred. Contingency cannot be donated or deferred.</t>
    </r>
  </si>
  <si>
    <r>
      <t xml:space="preserve">Column E </t>
    </r>
    <r>
      <rPr>
        <sz val="10"/>
        <rFont val="Arial"/>
        <family val="2"/>
      </rPr>
      <t>should include all expenses (labour / non-labour and donated / deferred). The total for each account in this Column should be to total of Column B+C+D.</t>
    </r>
  </si>
  <si>
    <r>
      <t>Column F</t>
    </r>
    <r>
      <rPr>
        <sz val="10"/>
        <rFont val="Arial"/>
        <family val="2"/>
      </rPr>
      <t xml:space="preserve"> should include reference to the Line Items in the budget that are considered non-Ontario expenses</t>
    </r>
  </si>
  <si>
    <t xml:space="preserve">SECTION 2  -  Declaration of Related Parties
</t>
  </si>
  <si>
    <t xml:space="preserve">SECTION 1  -  Summary of Related Party and Internal Transactions
</t>
  </si>
  <si>
    <t>PRODUCTION ADMIN EQUIPMENT &amp; MATERIALS</t>
  </si>
  <si>
    <t xml:space="preserve">  LEAD PERFORMER(S)</t>
  </si>
  <si>
    <t xml:space="preserve">  PROPS RENTALS / PURCHASES</t>
  </si>
  <si>
    <t>Add additional lines if more than one person is applicable for each item. Make sure to copy all calculation formulas.</t>
  </si>
  <si>
    <r>
      <t xml:space="preserve">Column C </t>
    </r>
    <r>
      <rPr>
        <sz val="10"/>
        <rFont val="Arial"/>
        <family val="2"/>
      </rPr>
      <t>should include all labour expenses that are not donated / deferred. Donated / deferred labour should be included in Column D. Expenses associated with Equipment and Materials, Rights Acquisition, Project Proposal Preparation, Corporate Overhead and Contingency are considered non-labour expenses and should not be included in this column. Ontario labour includes employees or contractors who are Ontario residents and Canadian citizens/landed immmigrants.</t>
    </r>
  </si>
  <si>
    <t xml:space="preserve">  BACKGROUND PERFORMERS</t>
  </si>
  <si>
    <t>Deferral/Donation</t>
  </si>
  <si>
    <t>Tax Credit</t>
  </si>
  <si>
    <t xml:space="preserve">  APPLICANT COMPANY</t>
  </si>
  <si>
    <t xml:space="preserve">  LAUNCH / DISTRIBUTION / MAINTENANCE</t>
  </si>
  <si>
    <t>estimated target of 1-2% of A+B ONLY if not covered by other funding sources</t>
  </si>
  <si>
    <t xml:space="preserve">      (do not enter amounts in these budget categories if development funding has been provided by an industry fund)</t>
  </si>
  <si>
    <t>Ontario Creates Interactive Digital Media Fund Budget - Production</t>
  </si>
  <si>
    <t>I declare that the information I have provided in this document constitutes a minimum commitment of Ontario expenditures as outlined if the project, entitled:_______________________________  proceeds to production in Ontario with the participation of Ontario Creates</t>
  </si>
  <si>
    <r>
      <t xml:space="preserve">Please note that the numbers you provide in this table are a </t>
    </r>
    <r>
      <rPr>
        <u/>
        <sz val="10"/>
        <rFont val="Arial"/>
        <family val="2"/>
      </rPr>
      <t>minimum commitment</t>
    </r>
    <r>
      <rPr>
        <sz val="10"/>
        <rFont val="Arial"/>
        <family val="2"/>
      </rPr>
      <t xml:space="preserve"> by the applicant company, and will be part of the evaluation process. Please ensure the accuracy of your estimates as this Schedule will form part of the contract should Ontario Creates approve your application.</t>
    </r>
  </si>
  <si>
    <t>travel to/attendance at events outside of Ontario is not eligible for support through the IDM Fund</t>
  </si>
  <si>
    <t>NOTES</t>
  </si>
  <si>
    <t>Cannot exceed more than 30% of budget sections A+B. For costs during production period ONLY.</t>
  </si>
  <si>
    <t>Cannot exceed 10% of budget sections A+B</t>
  </si>
  <si>
    <t>The Beldam's Herbalist</t>
  </si>
  <si>
    <t>Plantser Productions</t>
  </si>
  <si>
    <t>Elizabeth Thompson</t>
  </si>
  <si>
    <t>Simon Lopez</t>
  </si>
  <si>
    <t>Amber Hobson</t>
  </si>
  <si>
    <t>May 6th, 2024 to August 19th, 2024</t>
  </si>
  <si>
    <t>August 26th, 2024 to September 16th, 2024</t>
  </si>
  <si>
    <t>September 23rd, 2024 to October 14th, 2024</t>
  </si>
  <si>
    <t>04/12/2023</t>
  </si>
  <si>
    <t>plantserpro@outlook.com</t>
  </si>
  <si>
    <t>TheOtherJames</t>
  </si>
  <si>
    <t>MondayVA</t>
  </si>
  <si>
    <t>Instert Coin</t>
  </si>
  <si>
    <t>Wix website builder</t>
  </si>
  <si>
    <t>The Best Warrior</t>
  </si>
  <si>
    <t>Max Matthews</t>
  </si>
  <si>
    <t>Mary T</t>
  </si>
  <si>
    <t>Elizabeth Thomspon</t>
  </si>
  <si>
    <t>(Code, Art, Voice Acting)</t>
  </si>
  <si>
    <t>(Character Art and Animations)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</si>
</sst>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43" formatCode="_-* #,##0.00_-;\-* #,##0.00_-;_-* &quot;-&quot;??_-;_-@_-"/>
    <numFmt numFmtId="164" formatCode="[$$-1009]#,##0"/>
    <numFmt numFmtId="165" formatCode="&quot;$&quot;#,##0"/>
    <numFmt numFmtId="166" formatCode="_-* #,##0_-;\-* #,##0_-;_-* &quot;-&quot;??_-;_-@_-"/>
    <numFmt numFmtId="167" formatCode="_-&quot;$&quot;* #,##0_-;\-&quot;$&quot;* #,##0_-;_-&quot;$&quot;* &quot;-&quot;??_-;_-@_-"/>
    <numFmt numFmtId="168" formatCode="&quot;$&quot;#,##0.00"/>
    <numFmt numFmtId="169" formatCode="[$$-1009]#,##0.00"/>
  </numFmts>
  <fonts count="22" x14ac:knownFonts="1">
    <font>
      <sz val="12"/>
      <name val="Arial"/>
    </font>
    <font>
      <sz val="12"/>
      <name val="Arial"/>
      <family val="2"/>
    </font>
    <font>
      <b/>
      <sz val="12"/>
      <name val="Arial"/>
      <family val="2"/>
    </font>
    <font>
      <sz val="10"/>
      <name val="Arial"/>
      <family val="2"/>
    </font>
    <font>
      <sz val="9"/>
      <name val="Arial"/>
      <family val="2"/>
    </font>
    <font>
      <b/>
      <sz val="10"/>
      <name val="Arial"/>
      <family val="2"/>
    </font>
    <font>
      <b/>
      <sz val="9"/>
      <name val="Arial"/>
      <family val="2"/>
    </font>
    <font>
      <sz val="8"/>
      <name val="Arial"/>
      <family val="2"/>
    </font>
    <font>
      <sz val="8"/>
      <name val="Arial"/>
      <family val="2"/>
    </font>
    <font>
      <b/>
      <sz val="16"/>
      <name val="Arial"/>
      <family val="2"/>
    </font>
    <font>
      <b/>
      <sz val="11"/>
      <name val="Arial"/>
      <family val="2"/>
    </font>
    <font>
      <i/>
      <sz val="12"/>
      <name val="Arial"/>
      <family val="2"/>
    </font>
    <font>
      <i/>
      <sz val="10"/>
      <name val="Arial"/>
      <family val="2"/>
    </font>
    <font>
      <i/>
      <sz val="9"/>
      <name val="Arial"/>
      <family val="2"/>
    </font>
    <font>
      <b/>
      <i/>
      <sz val="9"/>
      <name val="Arial"/>
      <family val="2"/>
    </font>
    <font>
      <b/>
      <u/>
      <sz val="9"/>
      <name val="Arial"/>
      <family val="2"/>
    </font>
    <font>
      <u/>
      <sz val="9"/>
      <name val="Arial"/>
      <family val="2"/>
    </font>
    <font>
      <sz val="14"/>
      <name val="Arial"/>
      <family val="2"/>
    </font>
    <font>
      <sz val="14"/>
      <color indexed="10"/>
      <name val="Arial"/>
      <family val="2"/>
    </font>
    <font>
      <u/>
      <sz val="10"/>
      <name val="Arial"/>
      <family val="2"/>
    </font>
    <font>
      <u/>
      <sz val="12"/>
      <color theme="10"/>
      <name val="Arial"/>
      <family val="2"/>
    </font>
    <font>
      <sz val="10"/>
      <color rgb="FFFF0000"/>
      <name val="Arial"/>
      <family val="2"/>
    </font>
  </fonts>
  <fills count="13">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65"/>
        <bgColor indexed="8"/>
      </patternFill>
    </fill>
    <fill>
      <patternFill patternType="solid">
        <fgColor indexed="2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59999389629810485"/>
        <bgColor indexed="8"/>
      </patternFill>
    </fill>
    <fill>
      <patternFill patternType="solid">
        <fgColor theme="0" tint="-0.249977111117893"/>
        <bgColor indexed="64"/>
      </patternFill>
    </fill>
    <fill>
      <patternFill patternType="solid">
        <fgColor theme="1"/>
        <bgColor indexed="64"/>
      </patternFill>
    </fill>
    <fill>
      <patternFill patternType="solid">
        <fgColor indexed="8"/>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9" fontId="3" fillId="0" borderId="0"/>
    <xf numFmtId="0" fontId="20" fillId="0" borderId="0" applyNumberFormat="0" applyFill="0" applyBorder="0" applyAlignment="0" applyProtection="0"/>
    <xf numFmtId="0" fontId="1" fillId="0" borderId="0"/>
  </cellStyleXfs>
  <cellXfs count="370">
    <xf numFmtId="0" fontId="0" fillId="0" borderId="0" xfId="0"/>
    <xf numFmtId="0" fontId="0" fillId="0" borderId="0" xfId="0" applyAlignment="1">
      <alignment horizontal="center"/>
    </xf>
    <xf numFmtId="0" fontId="2" fillId="0" borderId="0" xfId="0" applyFont="1"/>
    <xf numFmtId="0" fontId="3" fillId="0" borderId="0" xfId="0" applyFont="1"/>
    <xf numFmtId="0" fontId="5" fillId="0" borderId="0" xfId="0" applyFont="1"/>
    <xf numFmtId="0" fontId="6" fillId="0" borderId="0" xfId="0" applyFont="1"/>
    <xf numFmtId="0" fontId="4" fillId="0" borderId="0" xfId="0" applyFont="1"/>
    <xf numFmtId="49" fontId="0" fillId="0" borderId="0" xfId="0" applyNumberFormat="1"/>
    <xf numFmtId="0" fontId="3" fillId="0" borderId="1" xfId="0" applyFont="1" applyBorder="1"/>
    <xf numFmtId="0" fontId="3" fillId="0" borderId="0" xfId="0" applyFont="1" applyAlignment="1">
      <alignment vertical="center"/>
    </xf>
    <xf numFmtId="49" fontId="3" fillId="0" borderId="0" xfId="0" applyNumberFormat="1" applyFont="1"/>
    <xf numFmtId="0" fontId="3" fillId="0" borderId="0" xfId="0" applyFont="1" applyAlignment="1">
      <alignment horizontal="center"/>
    </xf>
    <xf numFmtId="0" fontId="3" fillId="2" borderId="0" xfId="0" applyFont="1" applyFill="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5" fillId="0" borderId="1" xfId="0" applyFont="1" applyBorder="1" applyAlignment="1">
      <alignment horizontal="left"/>
    </xf>
    <xf numFmtId="0" fontId="5" fillId="0" borderId="1" xfId="0" applyFont="1" applyBorder="1"/>
    <xf numFmtId="0" fontId="5" fillId="0" borderId="1" xfId="0" applyFont="1" applyBorder="1" applyAlignment="1">
      <alignment horizontal="left" vertical="center"/>
    </xf>
    <xf numFmtId="49" fontId="5" fillId="0" borderId="1" xfId="0" applyNumberFormat="1" applyFont="1" applyBorder="1" applyAlignment="1">
      <alignment horizontal="center"/>
    </xf>
    <xf numFmtId="0" fontId="5" fillId="0" borderId="1" xfId="0" applyFont="1" applyBorder="1" applyAlignment="1">
      <alignment horizontal="center"/>
    </xf>
    <xf numFmtId="49" fontId="3" fillId="0" borderId="1" xfId="0" applyNumberFormat="1" applyFont="1" applyBorder="1" applyAlignment="1">
      <alignment horizontal="center"/>
    </xf>
    <xf numFmtId="49" fontId="3" fillId="0" borderId="0" xfId="0" applyNumberFormat="1" applyFont="1" applyAlignment="1">
      <alignment horizont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3" fillId="0" borderId="4" xfId="0" applyFont="1" applyBorder="1" applyAlignment="1">
      <alignment vertical="center"/>
    </xf>
    <xf numFmtId="0" fontId="3" fillId="4"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2" fontId="3"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vertical="center"/>
    </xf>
    <xf numFmtId="49" fontId="3"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0" xfId="0" applyFont="1"/>
    <xf numFmtId="3" fontId="3" fillId="4" borderId="5" xfId="0" applyNumberFormat="1" applyFont="1" applyFill="1" applyBorder="1" applyAlignment="1">
      <alignment horizontal="right" vertical="center"/>
    </xf>
    <xf numFmtId="0" fontId="7" fillId="2" borderId="8" xfId="0" applyFont="1" applyFill="1" applyBorder="1" applyAlignment="1">
      <alignment horizontal="center" vertical="center"/>
    </xf>
    <xf numFmtId="0" fontId="7" fillId="4"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0" borderId="5" xfId="0" applyFont="1" applyBorder="1" applyAlignment="1">
      <alignment horizontal="center" vertical="top" wrapText="1"/>
    </xf>
    <xf numFmtId="0" fontId="3" fillId="2" borderId="6" xfId="0" applyFont="1" applyFill="1" applyBorder="1" applyAlignment="1">
      <alignment horizontal="center" vertical="center"/>
    </xf>
    <xf numFmtId="3" fontId="3" fillId="4" borderId="4" xfId="0" applyNumberFormat="1" applyFont="1" applyFill="1" applyBorder="1" applyAlignment="1">
      <alignment horizontal="center" vertical="center"/>
    </xf>
    <xf numFmtId="3" fontId="3" fillId="4" borderId="1" xfId="0" applyNumberFormat="1" applyFont="1" applyFill="1" applyBorder="1" applyAlignment="1">
      <alignment vertical="center"/>
    </xf>
    <xf numFmtId="3" fontId="4" fillId="0" borderId="0" xfId="0" applyNumberFormat="1" applyFont="1"/>
    <xf numFmtId="0" fontId="5" fillId="0" borderId="1" xfId="0" applyFont="1" applyBorder="1" applyAlignment="1">
      <alignment vertical="top" wrapText="1"/>
    </xf>
    <xf numFmtId="164"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10" fontId="5" fillId="0" borderId="1" xfId="0" applyNumberFormat="1" applyFont="1" applyBorder="1" applyAlignment="1">
      <alignment horizontal="center" vertical="top" wrapText="1"/>
    </xf>
    <xf numFmtId="164" fontId="3" fillId="0" borderId="1" xfId="0" applyNumberFormat="1" applyFont="1" applyBorder="1"/>
    <xf numFmtId="0" fontId="3" fillId="0" borderId="1" xfId="0" applyFont="1" applyBorder="1" applyAlignment="1">
      <alignment horizontal="left"/>
    </xf>
    <xf numFmtId="0" fontId="3" fillId="0" borderId="0" xfId="0" applyFont="1" applyAlignment="1">
      <alignment horizontal="left"/>
    </xf>
    <xf numFmtId="0" fontId="3" fillId="0" borderId="1" xfId="0" applyFont="1" applyBorder="1" applyAlignment="1">
      <alignment horizontal="center"/>
    </xf>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xf numFmtId="0" fontId="3" fillId="2" borderId="1" xfId="0" applyFont="1" applyFill="1" applyBorder="1"/>
    <xf numFmtId="49" fontId="11" fillId="0" borderId="0" xfId="0" applyNumberFormat="1" applyFont="1" applyAlignment="1">
      <alignment horizontal="right"/>
    </xf>
    <xf numFmtId="0" fontId="7" fillId="0" borderId="5" xfId="0" applyFont="1" applyBorder="1" applyAlignment="1">
      <alignment horizontal="center" vertical="top" wrapText="1"/>
    </xf>
    <xf numFmtId="0" fontId="11" fillId="0" borderId="8" xfId="0" applyFont="1" applyBorder="1" applyAlignment="1">
      <alignment horizontal="right"/>
    </xf>
    <xf numFmtId="3" fontId="4" fillId="4"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0" fontId="3" fillId="0" borderId="1" xfId="0" quotePrefix="1" applyFont="1" applyBorder="1" applyAlignment="1">
      <alignment horizontal="center" vertical="center"/>
    </xf>
    <xf numFmtId="49" fontId="3" fillId="0" borderId="1" xfId="0" quotePrefix="1" applyNumberFormat="1" applyFont="1" applyBorder="1" applyAlignment="1">
      <alignment horizontal="center" vertical="center"/>
    </xf>
    <xf numFmtId="2" fontId="3" fillId="0" borderId="1" xfId="0" quotePrefix="1" applyNumberFormat="1" applyFont="1" applyBorder="1" applyAlignment="1">
      <alignment horizontal="center" vertical="center"/>
    </xf>
    <xf numFmtId="0" fontId="11" fillId="0" borderId="0" xfId="0" applyFont="1" applyAlignment="1">
      <alignment horizontal="right"/>
    </xf>
    <xf numFmtId="166" fontId="3" fillId="0" borderId="1" xfId="1" applyNumberFormat="1" applyFont="1" applyBorder="1"/>
    <xf numFmtId="49" fontId="10" fillId="0" borderId="1" xfId="0" applyNumberFormat="1" applyFont="1" applyBorder="1" applyAlignment="1">
      <alignment horizontal="center"/>
    </xf>
    <xf numFmtId="0" fontId="10" fillId="0" borderId="1" xfId="0" applyFont="1" applyBorder="1"/>
    <xf numFmtId="0" fontId="10" fillId="0" borderId="0" xfId="0" applyFont="1"/>
    <xf numFmtId="0" fontId="4" fillId="2" borderId="6" xfId="0" applyFont="1" applyFill="1" applyBorder="1" applyAlignment="1">
      <alignment horizontal="center" vertical="center"/>
    </xf>
    <xf numFmtId="3" fontId="3" fillId="2" borderId="5" xfId="0" applyNumberFormat="1" applyFont="1" applyFill="1" applyBorder="1" applyAlignment="1">
      <alignment horizontal="center" vertical="center"/>
    </xf>
    <xf numFmtId="0" fontId="4" fillId="0" borderId="0" xfId="0" applyFont="1" applyAlignment="1">
      <alignment horizontal="center"/>
    </xf>
    <xf numFmtId="0" fontId="6" fillId="0" borderId="0" xfId="0" applyFont="1" applyAlignment="1">
      <alignment horizontal="center"/>
    </xf>
    <xf numFmtId="0" fontId="4" fillId="0" borderId="12" xfId="0" applyFont="1" applyBorder="1" applyAlignment="1">
      <alignment horizontal="center"/>
    </xf>
    <xf numFmtId="0" fontId="4" fillId="0" borderId="6" xfId="0" applyFont="1" applyBorder="1" applyAlignment="1">
      <alignment horizontal="center"/>
    </xf>
    <xf numFmtId="0" fontId="13" fillId="0" borderId="0" xfId="0" applyFont="1" applyAlignment="1">
      <alignment horizontal="center"/>
    </xf>
    <xf numFmtId="0" fontId="4" fillId="0" borderId="13" xfId="0" applyFont="1" applyBorder="1"/>
    <xf numFmtId="3" fontId="6" fillId="0" borderId="13" xfId="0" applyNumberFormat="1" applyFont="1" applyBorder="1"/>
    <xf numFmtId="0" fontId="14" fillId="0" borderId="14" xfId="0" applyFont="1" applyBorder="1" applyAlignment="1">
      <alignment horizontal="center"/>
    </xf>
    <xf numFmtId="0" fontId="14" fillId="0" borderId="15" xfId="0" applyFont="1" applyBorder="1" applyAlignment="1">
      <alignment horizontal="center"/>
    </xf>
    <xf numFmtId="0" fontId="5" fillId="0" borderId="6" xfId="0" applyFont="1" applyBorder="1" applyAlignment="1">
      <alignment horizontal="center"/>
    </xf>
    <xf numFmtId="164" fontId="3" fillId="0" borderId="12" xfId="0" applyNumberFormat="1" applyFont="1" applyBorder="1"/>
    <xf numFmtId="0" fontId="5" fillId="0" borderId="6" xfId="0" applyFont="1" applyBorder="1" applyAlignment="1">
      <alignment horizontal="left"/>
    </xf>
    <xf numFmtId="0" fontId="5" fillId="0" borderId="6" xfId="0" applyFont="1" applyBorder="1" applyAlignment="1">
      <alignment wrapText="1"/>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18" fillId="0" borderId="0" xfId="0" applyFont="1"/>
    <xf numFmtId="0" fontId="17" fillId="0" borderId="0" xfId="0" applyFont="1"/>
    <xf numFmtId="0" fontId="16" fillId="0" borderId="0" xfId="0" applyFont="1" applyAlignment="1">
      <alignment horizontal="left" vertical="top" wrapText="1"/>
    </xf>
    <xf numFmtId="0" fontId="15" fillId="0" borderId="0" xfId="0" applyFont="1"/>
    <xf numFmtId="0" fontId="4" fillId="0" borderId="0" xfId="0" applyFont="1" applyAlignment="1">
      <alignment horizontal="left" wrapText="1"/>
    </xf>
    <xf numFmtId="0" fontId="4" fillId="0" borderId="0" xfId="0" applyFont="1" applyAlignment="1">
      <alignment wrapText="1"/>
    </xf>
    <xf numFmtId="0" fontId="3" fillId="0" borderId="12" xfId="0" applyFont="1" applyBorder="1" applyAlignment="1">
      <alignment horizontal="center" vertical="center"/>
    </xf>
    <xf numFmtId="0" fontId="4" fillId="0" borderId="6" xfId="0" applyFont="1" applyBorder="1" applyAlignment="1">
      <alignment horizontal="center" vertical="center"/>
    </xf>
    <xf numFmtId="0" fontId="3" fillId="0" borderId="6" xfId="0" applyFont="1" applyBorder="1" applyAlignment="1">
      <alignment horizontal="center" vertical="center"/>
    </xf>
    <xf numFmtId="3" fontId="3" fillId="0" borderId="5" xfId="0" applyNumberFormat="1" applyFont="1" applyBorder="1" applyAlignment="1">
      <alignment horizontal="center" vertical="center"/>
    </xf>
    <xf numFmtId="3" fontId="3" fillId="0" borderId="5" xfId="0" applyNumberFormat="1" applyFont="1" applyBorder="1" applyAlignment="1">
      <alignment horizontal="right" vertical="center"/>
    </xf>
    <xf numFmtId="0" fontId="3" fillId="0" borderId="12" xfId="0" applyFont="1" applyBorder="1"/>
    <xf numFmtId="0" fontId="3" fillId="0" borderId="12" xfId="0" applyFont="1" applyBorder="1" applyAlignment="1">
      <alignment horizontal="center"/>
    </xf>
    <xf numFmtId="0" fontId="3" fillId="0" borderId="12" xfId="0" applyFont="1" applyBorder="1" applyAlignment="1">
      <alignment horizontal="left"/>
    </xf>
    <xf numFmtId="0" fontId="5" fillId="0" borderId="16" xfId="0" applyFont="1" applyBorder="1"/>
    <xf numFmtId="0" fontId="5" fillId="0" borderId="17" xfId="0" applyFont="1" applyBorder="1"/>
    <xf numFmtId="0" fontId="5" fillId="0" borderId="18" xfId="0" applyFont="1" applyBorder="1" applyAlignment="1">
      <alignment horizontal="left"/>
    </xf>
    <xf numFmtId="164" fontId="5" fillId="7" borderId="18" xfId="0" applyNumberFormat="1" applyFont="1" applyFill="1" applyBorder="1"/>
    <xf numFmtId="164" fontId="3" fillId="7" borderId="1" xfId="0" applyNumberFormat="1" applyFont="1" applyFill="1" applyBorder="1"/>
    <xf numFmtId="166" fontId="3" fillId="7" borderId="1" xfId="1" applyNumberFormat="1" applyFont="1" applyFill="1" applyBorder="1"/>
    <xf numFmtId="167" fontId="10" fillId="7" borderId="1" xfId="2" applyNumberFormat="1" applyFont="1" applyFill="1" applyBorder="1"/>
    <xf numFmtId="166" fontId="4" fillId="7" borderId="13" xfId="1" applyNumberFormat="1" applyFont="1" applyFill="1" applyBorder="1"/>
    <xf numFmtId="167" fontId="6" fillId="7" borderId="13" xfId="2" applyNumberFormat="1" applyFont="1" applyFill="1" applyBorder="1"/>
    <xf numFmtId="166" fontId="4" fillId="7" borderId="13" xfId="1" applyNumberFormat="1" applyFont="1" applyFill="1" applyBorder="1" applyAlignment="1">
      <alignment horizontal="right"/>
    </xf>
    <xf numFmtId="3" fontId="3" fillId="8" borderId="1" xfId="0" applyNumberFormat="1" applyFont="1" applyFill="1" applyBorder="1" applyAlignment="1">
      <alignment vertical="center"/>
    </xf>
    <xf numFmtId="165" fontId="5" fillId="8" borderId="1" xfId="0" applyNumberFormat="1" applyFont="1" applyFill="1" applyBorder="1" applyAlignment="1">
      <alignment vertical="center"/>
    </xf>
    <xf numFmtId="3" fontId="4" fillId="8" borderId="1" xfId="0" applyNumberFormat="1" applyFont="1" applyFill="1" applyBorder="1" applyAlignment="1">
      <alignment horizontal="center" vertical="center"/>
    </xf>
    <xf numFmtId="3" fontId="3" fillId="8" borderId="4" xfId="0" applyNumberFormat="1" applyFont="1" applyFill="1" applyBorder="1" applyAlignment="1">
      <alignment horizontal="center" vertical="center"/>
    </xf>
    <xf numFmtId="3" fontId="6" fillId="7" borderId="1" xfId="0" applyNumberFormat="1" applyFont="1" applyFill="1" applyBorder="1" applyAlignment="1">
      <alignment horizontal="center" vertical="center"/>
    </xf>
    <xf numFmtId="3" fontId="3" fillId="8" borderId="1" xfId="0" applyNumberFormat="1" applyFont="1" applyFill="1" applyBorder="1" applyAlignment="1">
      <alignment horizontal="right" vertical="center"/>
    </xf>
    <xf numFmtId="165" fontId="5" fillId="8" borderId="1" xfId="0" applyNumberFormat="1" applyFont="1" applyFill="1" applyBorder="1" applyAlignment="1">
      <alignment horizontal="right" vertical="center"/>
    </xf>
    <xf numFmtId="3" fontId="6" fillId="8" borderId="1" xfId="0" applyNumberFormat="1" applyFont="1" applyFill="1" applyBorder="1" applyAlignment="1">
      <alignment horizontal="center" vertical="center"/>
    </xf>
    <xf numFmtId="44" fontId="3" fillId="4" borderId="5" xfId="2" applyFont="1" applyFill="1" applyBorder="1" applyAlignment="1" applyProtection="1">
      <alignment horizontal="right" vertical="center"/>
    </xf>
    <xf numFmtId="3" fontId="4" fillId="7" borderId="1" xfId="0" applyNumberFormat="1" applyFont="1" applyFill="1" applyBorder="1" applyAlignment="1">
      <alignment horizontal="center" vertical="center"/>
    </xf>
    <xf numFmtId="0" fontId="3" fillId="0" borderId="12" xfId="0" applyFont="1" applyBorder="1" applyAlignment="1">
      <alignment vertical="center"/>
    </xf>
    <xf numFmtId="10" fontId="3" fillId="7" borderId="1" xfId="0" applyNumberFormat="1" applyFont="1" applyFill="1" applyBorder="1"/>
    <xf numFmtId="10" fontId="3" fillId="7" borderId="12" xfId="0" applyNumberFormat="1" applyFont="1" applyFill="1" applyBorder="1"/>
    <xf numFmtId="10" fontId="5" fillId="7" borderId="17" xfId="0" applyNumberFormat="1" applyFont="1" applyFill="1" applyBorder="1"/>
    <xf numFmtId="167" fontId="3" fillId="7" borderId="1" xfId="2" applyNumberFormat="1" applyFont="1" applyFill="1" applyBorder="1"/>
    <xf numFmtId="0" fontId="3" fillId="4" borderId="25" xfId="0" applyFont="1" applyFill="1" applyBorder="1" applyAlignment="1">
      <alignment horizontal="center" vertical="center"/>
    </xf>
    <xf numFmtId="49" fontId="2" fillId="0" borderId="3" xfId="0" applyNumberFormat="1" applyFont="1" applyBorder="1" applyAlignment="1">
      <alignment horizontal="center"/>
    </xf>
    <xf numFmtId="0" fontId="2" fillId="0" borderId="3" xfId="0" applyFont="1" applyBorder="1"/>
    <xf numFmtId="164" fontId="2" fillId="0" borderId="3" xfId="0" applyNumberFormat="1" applyFont="1" applyBorder="1"/>
    <xf numFmtId="49" fontId="3" fillId="0" borderId="0" xfId="3"/>
    <xf numFmtId="49" fontId="5" fillId="9" borderId="1" xfId="3" applyFont="1" applyFill="1" applyBorder="1" applyAlignment="1">
      <alignment horizontal="left" vertical="top" wrapText="1"/>
    </xf>
    <xf numFmtId="49" fontId="5" fillId="9" borderId="4" xfId="3" applyFont="1" applyFill="1" applyBorder="1" applyAlignment="1">
      <alignment horizontal="left" vertical="top" wrapText="1"/>
    </xf>
    <xf numFmtId="49" fontId="3" fillId="9" borderId="1" xfId="3" applyFill="1" applyBorder="1"/>
    <xf numFmtId="49" fontId="3" fillId="9" borderId="6" xfId="3" applyFill="1" applyBorder="1"/>
    <xf numFmtId="49" fontId="3" fillId="9" borderId="7" xfId="3" applyFill="1" applyBorder="1"/>
    <xf numFmtId="168" fontId="3" fillId="7" borderId="1" xfId="3" applyNumberFormat="1" applyFill="1" applyBorder="1" applyAlignment="1" applyProtection="1">
      <alignment horizontal="right"/>
      <protection locked="0"/>
    </xf>
    <xf numFmtId="168" fontId="3" fillId="3" borderId="1" xfId="3" applyNumberFormat="1" applyFill="1" applyBorder="1" applyAlignment="1">
      <alignment horizontal="right"/>
    </xf>
    <xf numFmtId="168" fontId="3" fillId="0" borderId="5" xfId="3" applyNumberFormat="1" applyBorder="1" applyAlignment="1">
      <alignment horizontal="right"/>
    </xf>
    <xf numFmtId="168" fontId="3" fillId="7" borderId="5" xfId="3" applyNumberFormat="1" applyFill="1" applyBorder="1" applyAlignment="1">
      <alignment horizontal="right"/>
    </xf>
    <xf numFmtId="49" fontId="3" fillId="5" borderId="16" xfId="3" applyFill="1" applyBorder="1" applyAlignment="1" applyProtection="1">
      <alignment horizontal="center"/>
      <protection locked="0"/>
    </xf>
    <xf numFmtId="168" fontId="3" fillId="7" borderId="17" xfId="3" applyNumberFormat="1" applyFill="1" applyBorder="1" applyAlignment="1" applyProtection="1">
      <alignment horizontal="right"/>
      <protection locked="0"/>
    </xf>
    <xf numFmtId="168" fontId="3" fillId="7" borderId="17" xfId="3" applyNumberFormat="1" applyFill="1" applyBorder="1" applyAlignment="1">
      <alignment horizontal="right"/>
    </xf>
    <xf numFmtId="168" fontId="3" fillId="7" borderId="23" xfId="3" applyNumberFormat="1" applyFill="1" applyBorder="1" applyAlignment="1">
      <alignment horizontal="right"/>
    </xf>
    <xf numFmtId="168" fontId="3" fillId="9" borderId="23" xfId="3" applyNumberFormat="1" applyFill="1" applyBorder="1" applyAlignment="1">
      <alignment horizontal="right"/>
    </xf>
    <xf numFmtId="49" fontId="3" fillId="0" borderId="6" xfId="3" applyBorder="1" applyAlignment="1" applyProtection="1">
      <alignment horizontal="center"/>
      <protection locked="0"/>
    </xf>
    <xf numFmtId="49" fontId="3" fillId="0" borderId="6" xfId="3" applyBorder="1" applyProtection="1">
      <protection locked="0"/>
    </xf>
    <xf numFmtId="168" fontId="3" fillId="0" borderId="6" xfId="3" applyNumberFormat="1" applyBorder="1" applyAlignment="1" applyProtection="1">
      <alignment horizontal="right"/>
      <protection locked="0"/>
    </xf>
    <xf numFmtId="168" fontId="3" fillId="3" borderId="6" xfId="3" applyNumberFormat="1" applyFill="1" applyBorder="1" applyAlignment="1">
      <alignment horizontal="right"/>
    </xf>
    <xf numFmtId="168" fontId="3" fillId="0" borderId="9" xfId="3" applyNumberFormat="1" applyBorder="1" applyAlignment="1">
      <alignment horizontal="right"/>
    </xf>
    <xf numFmtId="168" fontId="3" fillId="7" borderId="1" xfId="3" quotePrefix="1" applyNumberFormat="1" applyFill="1" applyBorder="1" applyAlignment="1" applyProtection="1">
      <alignment horizontal="right"/>
      <protection locked="0"/>
    </xf>
    <xf numFmtId="168" fontId="3" fillId="0" borderId="1" xfId="3" applyNumberFormat="1" applyBorder="1" applyAlignment="1">
      <alignment horizontal="right"/>
    </xf>
    <xf numFmtId="168" fontId="3" fillId="10" borderId="1" xfId="3" quotePrefix="1" applyNumberFormat="1" applyFill="1" applyBorder="1" applyAlignment="1" applyProtection="1">
      <alignment horizontal="right"/>
      <protection locked="0"/>
    </xf>
    <xf numFmtId="168" fontId="3" fillId="10" borderId="5" xfId="3" applyNumberFormat="1" applyFill="1" applyBorder="1" applyAlignment="1">
      <alignment horizontal="right"/>
    </xf>
    <xf numFmtId="49" fontId="5" fillId="0" borderId="6" xfId="3" applyFont="1" applyBorder="1" applyProtection="1">
      <protection locked="0"/>
    </xf>
    <xf numFmtId="168" fontId="3" fillId="0" borderId="6" xfId="3" applyNumberFormat="1" applyBorder="1" applyAlignment="1">
      <alignment horizontal="right"/>
    </xf>
    <xf numFmtId="168" fontId="3" fillId="11" borderId="5" xfId="3" applyNumberFormat="1" applyFill="1" applyBorder="1" applyAlignment="1">
      <alignment horizontal="right"/>
    </xf>
    <xf numFmtId="168" fontId="3" fillId="7" borderId="6" xfId="3" applyNumberFormat="1" applyFill="1" applyBorder="1" applyAlignment="1" applyProtection="1">
      <alignment horizontal="right"/>
      <protection locked="0"/>
    </xf>
    <xf numFmtId="168" fontId="3" fillId="7" borderId="9" xfId="3" applyNumberFormat="1" applyFill="1" applyBorder="1" applyAlignment="1">
      <alignment horizontal="right"/>
    </xf>
    <xf numFmtId="168" fontId="3" fillId="7" borderId="25" xfId="3" applyNumberFormat="1" applyFill="1" applyBorder="1" applyAlignment="1" applyProtection="1">
      <alignment horizontal="right"/>
      <protection locked="0"/>
    </xf>
    <xf numFmtId="168" fontId="3" fillId="0" borderId="25" xfId="3" applyNumberFormat="1" applyBorder="1" applyAlignment="1">
      <alignment horizontal="right"/>
    </xf>
    <xf numFmtId="168" fontId="3" fillId="0" borderId="24" xfId="3" applyNumberFormat="1" applyBorder="1" applyAlignment="1">
      <alignment horizontal="right"/>
    </xf>
    <xf numFmtId="168" fontId="3" fillId="11" borderId="1" xfId="3" applyNumberFormat="1" applyFill="1" applyBorder="1" applyAlignment="1">
      <alignment horizontal="right"/>
    </xf>
    <xf numFmtId="168" fontId="3" fillId="7" borderId="1" xfId="3" applyNumberFormat="1" applyFill="1" applyBorder="1" applyAlignment="1">
      <alignment horizontal="right"/>
    </xf>
    <xf numFmtId="49" fontId="5" fillId="5" borderId="17" xfId="3" applyFont="1" applyFill="1" applyBorder="1" applyProtection="1">
      <protection locked="0"/>
    </xf>
    <xf numFmtId="49" fontId="3" fillId="0" borderId="0" xfId="3" applyAlignment="1">
      <alignment vertical="top"/>
    </xf>
    <xf numFmtId="49" fontId="3" fillId="0" borderId="0" xfId="3" applyAlignment="1">
      <alignment vertical="justify"/>
    </xf>
    <xf numFmtId="49" fontId="3" fillId="0" borderId="0" xfId="3" applyAlignment="1">
      <alignment horizontal="center"/>
    </xf>
    <xf numFmtId="165" fontId="5" fillId="8" borderId="5" xfId="0" applyNumberFormat="1" applyFont="1" applyFill="1" applyBorder="1" applyAlignment="1">
      <alignment vertical="center"/>
    </xf>
    <xf numFmtId="3" fontId="3" fillId="2" borderId="12" xfId="0" applyNumberFormat="1" applyFont="1" applyFill="1" applyBorder="1" applyAlignment="1">
      <alignment horizontal="center" vertical="center"/>
    </xf>
    <xf numFmtId="3" fontId="3" fillId="8" borderId="10" xfId="0" applyNumberFormat="1" applyFont="1" applyFill="1" applyBorder="1" applyAlignment="1">
      <alignment horizontal="center" vertical="center"/>
    </xf>
    <xf numFmtId="0" fontId="3" fillId="0" borderId="11" xfId="0" applyFont="1" applyBorder="1" applyAlignment="1">
      <alignment horizontal="center" vertical="top" wrapText="1"/>
    </xf>
    <xf numFmtId="3" fontId="3" fillId="2" borderId="11" xfId="0" applyNumberFormat="1" applyFont="1" applyFill="1" applyBorder="1" applyAlignment="1">
      <alignment horizontal="center" vertical="center"/>
    </xf>
    <xf numFmtId="0" fontId="3" fillId="2" borderId="12" xfId="0" applyFont="1" applyFill="1" applyBorder="1" applyAlignment="1">
      <alignment horizontal="center" vertical="center"/>
    </xf>
    <xf numFmtId="3" fontId="3" fillId="4" borderId="10" xfId="0" applyNumberFormat="1" applyFont="1" applyFill="1" applyBorder="1" applyAlignment="1">
      <alignment horizontal="center" vertical="center"/>
    </xf>
    <xf numFmtId="0" fontId="3" fillId="0" borderId="1" xfId="0" applyFont="1" applyBorder="1" applyAlignment="1">
      <alignment horizontal="left" vertical="top" wrapText="1"/>
    </xf>
    <xf numFmtId="0" fontId="3" fillId="0" borderId="12" xfId="0" applyFont="1" applyBorder="1" applyAlignment="1">
      <alignment horizontal="left" vertical="top" wrapText="1"/>
    </xf>
    <xf numFmtId="169" fontId="3" fillId="0" borderId="1" xfId="0" applyNumberFormat="1" applyFont="1" applyBorder="1"/>
    <xf numFmtId="169" fontId="3" fillId="0" borderId="12" xfId="0" applyNumberFormat="1" applyFont="1" applyBorder="1"/>
    <xf numFmtId="169" fontId="5" fillId="7" borderId="17" xfId="0" applyNumberFormat="1" applyFont="1" applyFill="1" applyBorder="1"/>
    <xf numFmtId="3" fontId="4" fillId="0" borderId="13" xfId="0" applyNumberFormat="1" applyFont="1" applyBorder="1"/>
    <xf numFmtId="44" fontId="6" fillId="7" borderId="13" xfId="2" applyFont="1" applyFill="1" applyBorder="1"/>
    <xf numFmtId="167" fontId="6" fillId="7" borderId="13" xfId="2" applyNumberFormat="1" applyFont="1" applyFill="1" applyBorder="1" applyAlignment="1">
      <alignment horizontal="right"/>
    </xf>
    <xf numFmtId="0" fontId="5" fillId="0" borderId="2" xfId="0" applyFont="1" applyBorder="1" applyAlignment="1">
      <alignment horizontal="left" vertical="center"/>
    </xf>
    <xf numFmtId="0" fontId="0" fillId="0" borderId="5" xfId="0" applyBorder="1" applyAlignment="1">
      <alignment horizontal="center" vertical="center"/>
    </xf>
    <xf numFmtId="0" fontId="0" fillId="0" borderId="1" xfId="0" applyBorder="1" applyAlignment="1">
      <alignment horizontal="center"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3" fillId="0" borderId="2" xfId="0" applyFont="1" applyBorder="1" applyAlignment="1">
      <alignment horizontal="left" vertical="center"/>
    </xf>
    <xf numFmtId="0" fontId="3" fillId="4" borderId="6" xfId="0" applyFont="1" applyFill="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49" fontId="3" fillId="0" borderId="20" xfId="3" applyBorder="1" applyAlignment="1">
      <alignment horizontal="center"/>
    </xf>
    <xf numFmtId="165" fontId="5" fillId="8" borderId="5" xfId="0" applyNumberFormat="1" applyFont="1" applyFill="1" applyBorder="1" applyAlignment="1">
      <alignment horizontal="righ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4" fillId="0" borderId="1" xfId="0" applyFont="1" applyBorder="1" applyAlignment="1">
      <alignment horizontal="center" vertical="center"/>
    </xf>
    <xf numFmtId="3" fontId="3" fillId="0" borderId="1" xfId="0" applyNumberFormat="1" applyFont="1" applyBorder="1" applyAlignment="1">
      <alignment horizontal="center" vertical="center"/>
    </xf>
    <xf numFmtId="3" fontId="3" fillId="0" borderId="12" xfId="0" applyNumberFormat="1"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8" xfId="0" applyFont="1" applyBorder="1" applyAlignment="1">
      <alignment vertical="center"/>
    </xf>
    <xf numFmtId="0" fontId="7" fillId="0" borderId="1" xfId="0" applyFont="1" applyBorder="1" applyAlignment="1">
      <alignment horizontal="center" vertical="center"/>
    </xf>
    <xf numFmtId="3" fontId="3" fillId="0" borderId="11" xfId="0" applyNumberFormat="1" applyFont="1" applyBorder="1" applyAlignment="1">
      <alignment horizontal="center" vertical="center"/>
    </xf>
    <xf numFmtId="0" fontId="7" fillId="0" borderId="4" xfId="0" applyFont="1" applyBorder="1" applyAlignment="1">
      <alignment horizontal="center" vertical="center"/>
    </xf>
    <xf numFmtId="37" fontId="5" fillId="0" borderId="0" xfId="0" applyNumberFormat="1" applyFont="1" applyAlignment="1">
      <alignment vertical="center"/>
    </xf>
    <xf numFmtId="165" fontId="5" fillId="0" borderId="5" xfId="0" applyNumberFormat="1" applyFont="1" applyBorder="1" applyAlignment="1">
      <alignment vertical="center"/>
    </xf>
    <xf numFmtId="165" fontId="5" fillId="0" borderId="2" xfId="0" applyNumberFormat="1" applyFont="1" applyBorder="1" applyAlignment="1">
      <alignment vertical="center"/>
    </xf>
    <xf numFmtId="2" fontId="3" fillId="0" borderId="2" xfId="0" applyNumberFormat="1" applyFont="1" applyBorder="1" applyAlignment="1">
      <alignment horizontal="center" vertical="center"/>
    </xf>
    <xf numFmtId="3" fontId="3" fillId="0" borderId="2" xfId="0" applyNumberFormat="1" applyFont="1" applyBorder="1" applyAlignment="1">
      <alignment vertical="center"/>
    </xf>
    <xf numFmtId="0" fontId="5" fillId="0" borderId="8" xfId="0" applyFont="1" applyBorder="1" applyAlignment="1">
      <alignment vertical="center"/>
    </xf>
    <xf numFmtId="0" fontId="5" fillId="0" borderId="8" xfId="0" applyFont="1" applyBorder="1" applyAlignment="1">
      <alignment horizontal="center" vertical="center"/>
    </xf>
    <xf numFmtId="3" fontId="6" fillId="0" borderId="0" xfId="0" applyNumberFormat="1" applyFont="1" applyAlignment="1">
      <alignment horizontal="center" vertical="center"/>
    </xf>
    <xf numFmtId="3" fontId="3" fillId="0" borderId="8" xfId="0" applyNumberFormat="1" applyFont="1" applyBorder="1" applyAlignment="1">
      <alignment horizontal="center" vertical="center"/>
    </xf>
    <xf numFmtId="0" fontId="3" fillId="0" borderId="8" xfId="0" applyFont="1" applyBorder="1" applyAlignment="1">
      <alignment horizontal="center" vertical="top" wrapText="1"/>
    </xf>
    <xf numFmtId="0" fontId="5" fillId="0" borderId="0" xfId="0" applyFont="1" applyAlignment="1">
      <alignment vertical="center"/>
    </xf>
    <xf numFmtId="0" fontId="5" fillId="0" borderId="7" xfId="0" applyFont="1" applyBorder="1" applyAlignment="1">
      <alignment vertical="center"/>
    </xf>
    <xf numFmtId="0" fontId="5" fillId="0" borderId="0" xfId="0" applyFont="1" applyAlignment="1">
      <alignment horizontal="center" vertical="center"/>
    </xf>
    <xf numFmtId="0" fontId="5" fillId="0" borderId="8" xfId="0" applyFont="1" applyBorder="1"/>
    <xf numFmtId="0" fontId="3" fillId="0" borderId="3" xfId="0" applyFont="1" applyBorder="1" applyAlignment="1">
      <alignment vertical="center"/>
    </xf>
    <xf numFmtId="0" fontId="5" fillId="0" borderId="0" xfId="0" applyFont="1" applyAlignment="1">
      <alignment horizontal="left" vertical="center" wrapText="1"/>
    </xf>
    <xf numFmtId="0" fontId="2" fillId="0" borderId="0" xfId="0" applyFont="1" applyAlignment="1">
      <alignment horizontal="left" vertical="center" wrapText="1"/>
    </xf>
    <xf numFmtId="165" fontId="3" fillId="0" borderId="0" xfId="0" applyNumberFormat="1" applyFont="1" applyAlignment="1">
      <alignment horizontal="right" vertical="center"/>
    </xf>
    <xf numFmtId="0" fontId="3" fillId="0" borderId="3" xfId="0" applyFont="1" applyBorder="1" applyAlignment="1">
      <alignment horizontal="center" vertical="center"/>
    </xf>
    <xf numFmtId="0" fontId="7" fillId="0" borderId="11" xfId="0" applyFont="1" applyBorder="1" applyAlignment="1">
      <alignment horizontal="center" vertical="top" wrapText="1"/>
    </xf>
    <xf numFmtId="0" fontId="3" fillId="0" borderId="0" xfId="0" applyFont="1" applyAlignment="1">
      <alignment horizontal="left" vertical="center"/>
    </xf>
    <xf numFmtId="0" fontId="3" fillId="2" borderId="6" xfId="0" applyFont="1" applyFill="1" applyBorder="1" applyAlignment="1">
      <alignment vertical="center"/>
    </xf>
    <xf numFmtId="0" fontId="3" fillId="0" borderId="25"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vertical="center"/>
    </xf>
    <xf numFmtId="0" fontId="3" fillId="0" borderId="11" xfId="0" applyFont="1" applyBorder="1" applyAlignment="1">
      <alignment horizontal="center" vertical="center"/>
    </xf>
    <xf numFmtId="49" fontId="5" fillId="0" borderId="7" xfId="0" applyNumberFormat="1" applyFont="1" applyBorder="1" applyAlignment="1">
      <alignment horizontal="left" vertical="center"/>
    </xf>
    <xf numFmtId="0" fontId="5" fillId="0" borderId="9" xfId="0" applyFont="1" applyBorder="1" applyAlignment="1">
      <alignment vertical="center"/>
    </xf>
    <xf numFmtId="0" fontId="5" fillId="0" borderId="2" xfId="0" applyFont="1" applyBorder="1" applyAlignment="1">
      <alignment horizontal="left" vertical="center" wrapText="1"/>
    </xf>
    <xf numFmtId="0" fontId="2" fillId="0" borderId="2" xfId="0" applyFont="1" applyBorder="1" applyAlignment="1">
      <alignment horizontal="left" vertical="center" wrapText="1"/>
    </xf>
    <xf numFmtId="3" fontId="3" fillId="4" borderId="1" xfId="0" applyNumberFormat="1" applyFont="1" applyFill="1" applyBorder="1" applyAlignment="1">
      <alignment horizontal="right" vertical="center"/>
    </xf>
    <xf numFmtId="0" fontId="5" fillId="0" borderId="3" xfId="0" applyFont="1" applyBorder="1" applyAlignment="1">
      <alignment horizontal="center" vertical="center"/>
    </xf>
    <xf numFmtId="165" fontId="5" fillId="0" borderId="3" xfId="0" applyNumberFormat="1" applyFont="1" applyBorder="1" applyAlignment="1">
      <alignment horizontal="right" vertical="center"/>
    </xf>
    <xf numFmtId="0" fontId="3" fillId="2" borderId="24" xfId="0" applyFont="1" applyFill="1" applyBorder="1" applyAlignment="1">
      <alignment horizontal="center" vertical="center"/>
    </xf>
    <xf numFmtId="49" fontId="5" fillId="0" borderId="0" xfId="3" applyFont="1" applyAlignment="1">
      <alignment wrapText="1"/>
    </xf>
    <xf numFmtId="0" fontId="3" fillId="0" borderId="4" xfId="0" applyFont="1" applyBorder="1" applyAlignment="1">
      <alignment horizontal="center" vertical="center"/>
    </xf>
    <xf numFmtId="0" fontId="5" fillId="0" borderId="1" xfId="0" applyFont="1" applyBorder="1" applyAlignment="1">
      <alignment vertical="center"/>
    </xf>
    <xf numFmtId="168" fontId="3" fillId="12" borderId="5" xfId="3" applyNumberFormat="1" applyFill="1" applyBorder="1" applyAlignment="1">
      <alignment horizontal="right"/>
    </xf>
    <xf numFmtId="0" fontId="0" fillId="0" borderId="1" xfId="0" applyBorder="1" applyAlignment="1">
      <alignment vertical="top" wrapText="1"/>
    </xf>
    <xf numFmtId="0" fontId="5" fillId="9" borderId="1" xfId="0" applyFont="1" applyFill="1" applyBorder="1" applyAlignment="1">
      <alignment horizontal="left"/>
    </xf>
    <xf numFmtId="0" fontId="5" fillId="9" borderId="1" xfId="0" applyFont="1" applyFill="1" applyBorder="1"/>
    <xf numFmtId="49" fontId="5" fillId="9" borderId="1" xfId="0" applyNumberFormat="1" applyFont="1" applyFill="1" applyBorder="1" applyAlignment="1">
      <alignment horizontal="center"/>
    </xf>
    <xf numFmtId="0" fontId="21" fillId="0" borderId="5" xfId="0" applyFont="1" applyBorder="1" applyAlignment="1">
      <alignment vertical="center"/>
    </xf>
    <xf numFmtId="0" fontId="3" fillId="0" borderId="4" xfId="0" applyFont="1" applyBorder="1"/>
    <xf numFmtId="0" fontId="3" fillId="0" borderId="5" xfId="0" applyFont="1" applyBorder="1"/>
    <xf numFmtId="0" fontId="20" fillId="0" borderId="4" xfId="4" applyBorder="1"/>
    <xf numFmtId="0" fontId="9" fillId="0" borderId="19"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3" fillId="0" borderId="4" xfId="0" applyFont="1" applyBorder="1" applyAlignment="1">
      <alignment horizontal="left"/>
    </xf>
    <xf numFmtId="0" fontId="0" fillId="0" borderId="5" xfId="0" applyBorder="1" applyAlignment="1">
      <alignment horizontal="left"/>
    </xf>
    <xf numFmtId="0" fontId="3" fillId="0" borderId="5" xfId="0" applyFont="1" applyBorder="1" applyAlignment="1">
      <alignment horizontal="left"/>
    </xf>
    <xf numFmtId="0" fontId="4" fillId="0" borderId="0" xfId="0" applyFont="1" applyAlignment="1">
      <alignment horizontal="left" wrapText="1"/>
    </xf>
    <xf numFmtId="0" fontId="4" fillId="0" borderId="0" xfId="0" applyFont="1" applyAlignment="1">
      <alignment horizontal="left" vertical="top" wrapText="1"/>
    </xf>
    <xf numFmtId="0" fontId="10" fillId="6" borderId="10" xfId="0" applyFont="1" applyFill="1" applyBorder="1" applyAlignment="1">
      <alignment horizontal="left" vertical="top" wrapText="1"/>
    </xf>
    <xf numFmtId="0" fontId="10" fillId="6" borderId="3" xfId="0" applyFont="1" applyFill="1" applyBorder="1" applyAlignment="1">
      <alignment horizontal="left" vertical="top" wrapText="1"/>
    </xf>
    <xf numFmtId="0" fontId="10" fillId="6" borderId="11" xfId="0" applyFont="1" applyFill="1" applyBorder="1" applyAlignment="1">
      <alignment horizontal="left" vertical="top" wrapText="1"/>
    </xf>
    <xf numFmtId="0" fontId="12" fillId="6" borderId="7" xfId="0" applyFont="1" applyFill="1" applyBorder="1" applyAlignment="1">
      <alignment horizontal="left" vertical="top" wrapText="1"/>
    </xf>
    <xf numFmtId="0" fontId="12" fillId="6" borderId="8" xfId="0" applyFont="1" applyFill="1" applyBorder="1" applyAlignment="1">
      <alignment horizontal="left" vertical="top" wrapText="1"/>
    </xf>
    <xf numFmtId="0" fontId="12" fillId="6" borderId="9" xfId="0" applyFont="1" applyFill="1" applyBorder="1" applyAlignment="1">
      <alignment horizontal="left" vertical="top" wrapText="1"/>
    </xf>
    <xf numFmtId="0" fontId="5" fillId="0" borderId="4" xfId="0" applyFont="1" applyBorder="1" applyAlignment="1">
      <alignment horizontal="left"/>
    </xf>
    <xf numFmtId="0" fontId="5" fillId="0" borderId="5" xfId="0" applyFont="1" applyBorder="1" applyAlignment="1">
      <alignment horizontal="left"/>
    </xf>
    <xf numFmtId="0" fontId="3" fillId="0" borderId="1" xfId="0" applyFont="1" applyBorder="1" applyAlignment="1">
      <alignment horizontal="left" vertical="center"/>
    </xf>
    <xf numFmtId="0" fontId="5" fillId="0" borderId="19" xfId="0" applyFont="1" applyBorder="1" applyAlignment="1">
      <alignment horizontal="right"/>
    </xf>
    <xf numFmtId="0" fontId="5" fillId="0" borderId="21" xfId="0" applyFont="1" applyBorder="1" applyAlignment="1">
      <alignment horizontal="right"/>
    </xf>
    <xf numFmtId="0" fontId="5" fillId="0" borderId="23" xfId="0" applyFont="1" applyBorder="1" applyAlignment="1">
      <alignment horizontal="right"/>
    </xf>
    <xf numFmtId="0" fontId="3" fillId="0" borderId="12" xfId="0" applyFont="1" applyBorder="1" applyAlignment="1">
      <alignment horizontal="left" vertical="center"/>
    </xf>
    <xf numFmtId="49" fontId="4" fillId="7" borderId="0" xfId="3" applyFont="1" applyFill="1" applyAlignment="1">
      <alignment horizontal="left" vertical="top" wrapText="1"/>
    </xf>
    <xf numFmtId="49" fontId="3" fillId="7" borderId="0" xfId="3" applyFill="1" applyAlignment="1">
      <alignment horizontal="left" vertical="top"/>
    </xf>
    <xf numFmtId="0" fontId="17" fillId="0" borderId="3" xfId="0" applyFont="1" applyBorder="1"/>
    <xf numFmtId="0" fontId="5" fillId="6" borderId="8" xfId="0" applyFont="1" applyFill="1" applyBorder="1" applyAlignment="1">
      <alignment horizontal="left" vertical="top" wrapText="1"/>
    </xf>
    <xf numFmtId="0" fontId="5" fillId="6" borderId="9" xfId="0" applyFont="1" applyFill="1" applyBorder="1" applyAlignment="1">
      <alignment horizontal="left" vertical="top" wrapText="1"/>
    </xf>
    <xf numFmtId="0" fontId="5" fillId="0" borderId="4" xfId="0" applyFont="1" applyBorder="1"/>
    <xf numFmtId="0" fontId="5" fillId="0" borderId="2" xfId="0" applyFont="1" applyBorder="1"/>
    <xf numFmtId="0" fontId="5" fillId="0" borderId="5" xfId="0" applyFont="1" applyBorder="1"/>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5" fillId="4" borderId="12" xfId="0" applyFont="1" applyFill="1" applyBorder="1" applyAlignment="1">
      <alignment horizontal="center" vertical="center"/>
    </xf>
    <xf numFmtId="0" fontId="5" fillId="4" borderId="6"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12" xfId="0" applyFont="1" applyBorder="1" applyAlignment="1">
      <alignment vertical="center"/>
    </xf>
    <xf numFmtId="0" fontId="3" fillId="0" borderId="6" xfId="0" applyFont="1" applyBorder="1" applyAlignment="1">
      <alignment vertical="center"/>
    </xf>
    <xf numFmtId="0" fontId="4" fillId="4" borderId="4" xfId="0" applyFont="1" applyFill="1" applyBorder="1" applyAlignment="1">
      <alignment horizontal="center" vertical="center"/>
    </xf>
    <xf numFmtId="0" fontId="0" fillId="0" borderId="5" xfId="0" applyBorder="1" applyAlignment="1">
      <alignment horizontal="center" vertical="center"/>
    </xf>
    <xf numFmtId="0" fontId="5" fillId="0" borderId="2" xfId="0" applyFont="1" applyBorder="1" applyAlignment="1">
      <alignment vertical="center"/>
    </xf>
    <xf numFmtId="0" fontId="3" fillId="0" borderId="10" xfId="0" applyFont="1" applyBorder="1" applyAlignment="1">
      <alignment vertical="center"/>
    </xf>
    <xf numFmtId="0" fontId="3" fillId="0" borderId="3" xfId="0" applyFont="1" applyBorder="1" applyAlignment="1">
      <alignment vertical="center"/>
    </xf>
    <xf numFmtId="0" fontId="3" fillId="0" borderId="11"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3" fillId="0" borderId="4"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5" fillId="4" borderId="25" xfId="0" applyFont="1" applyFill="1" applyBorder="1" applyAlignment="1">
      <alignment horizontal="center" vertical="center"/>
    </xf>
    <xf numFmtId="0" fontId="3" fillId="0" borderId="26" xfId="0" applyFont="1" applyBorder="1" applyAlignment="1">
      <alignment horizontal="left" vertical="center"/>
    </xf>
    <xf numFmtId="0" fontId="3" fillId="0" borderId="0" xfId="0" applyFont="1" applyAlignment="1">
      <alignment horizontal="left" vertical="center"/>
    </xf>
    <xf numFmtId="0" fontId="3" fillId="0" borderId="24"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2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vertical="center"/>
    </xf>
    <xf numFmtId="0" fontId="5" fillId="0" borderId="5" xfId="0" applyFont="1" applyBorder="1" applyAlignment="1">
      <alignment vertical="center"/>
    </xf>
    <xf numFmtId="0" fontId="3" fillId="0" borderId="25" xfId="0" applyFont="1" applyBorder="1" applyAlignment="1">
      <alignment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2" xfId="0" applyBorder="1"/>
    <xf numFmtId="0" fontId="0" fillId="0" borderId="5" xfId="0" applyBorder="1"/>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26" xfId="0" applyFont="1" applyBorder="1" applyAlignment="1">
      <alignment vertical="center"/>
    </xf>
    <xf numFmtId="0" fontId="0" fillId="0" borderId="0" xfId="0"/>
    <xf numFmtId="0" fontId="7" fillId="0" borderId="8" xfId="0" applyFont="1" applyBorder="1"/>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0" fillId="0" borderId="2" xfId="0" applyBorder="1" applyAlignment="1">
      <alignment vertical="center"/>
    </xf>
    <xf numFmtId="0" fontId="0" fillId="0" borderId="5" xfId="0" applyBorder="1" applyAlignment="1">
      <alignment vertical="center"/>
    </xf>
    <xf numFmtId="0" fontId="0" fillId="0" borderId="0" xfId="0" applyAlignment="1">
      <alignment vertical="center"/>
    </xf>
    <xf numFmtId="0" fontId="0" fillId="0" borderId="24" xfId="0" applyBorder="1" applyAlignment="1">
      <alignment vertical="center"/>
    </xf>
    <xf numFmtId="0" fontId="3" fillId="0" borderId="0" xfId="3" applyNumberFormat="1" applyAlignment="1">
      <alignment horizontal="left" vertical="top" wrapText="1"/>
    </xf>
    <xf numFmtId="49" fontId="5" fillId="9" borderId="12" xfId="3" applyFont="1" applyFill="1" applyBorder="1" applyAlignment="1">
      <alignment horizontal="left" vertical="top" wrapText="1"/>
    </xf>
    <xf numFmtId="49" fontId="5" fillId="9" borderId="25" xfId="3" applyFont="1" applyFill="1" applyBorder="1" applyAlignment="1">
      <alignment horizontal="left" vertical="top" wrapText="1"/>
    </xf>
    <xf numFmtId="49" fontId="5" fillId="9" borderId="6" xfId="3" applyFont="1" applyFill="1" applyBorder="1" applyAlignment="1">
      <alignment horizontal="left" vertical="top" wrapText="1"/>
    </xf>
    <xf numFmtId="0" fontId="5" fillId="0" borderId="0" xfId="3" applyNumberFormat="1" applyFont="1" applyAlignment="1">
      <alignment horizontal="left" vertical="top" wrapText="1"/>
    </xf>
    <xf numFmtId="49" fontId="5" fillId="0" borderId="0" xfId="3" applyFont="1" applyAlignment="1">
      <alignment horizontal="left" vertical="top" wrapText="1"/>
    </xf>
    <xf numFmtId="49" fontId="3" fillId="0" borderId="0" xfId="3" applyAlignment="1">
      <alignment horizontal="left" vertical="top" wrapText="1"/>
    </xf>
    <xf numFmtId="49" fontId="5" fillId="0" borderId="0" xfId="3" applyFont="1" applyAlignment="1">
      <alignment horizontal="left"/>
    </xf>
    <xf numFmtId="49" fontId="3" fillId="0" borderId="0" xfId="3" applyAlignment="1">
      <alignment horizontal="left"/>
    </xf>
    <xf numFmtId="49" fontId="5" fillId="0" borderId="0" xfId="3" applyFont="1" applyAlignment="1">
      <alignment horizontal="left" vertical="top"/>
    </xf>
    <xf numFmtId="49" fontId="3" fillId="0" borderId="0" xfId="3" applyAlignment="1">
      <alignment horizontal="left" vertical="top"/>
    </xf>
    <xf numFmtId="49" fontId="3" fillId="0" borderId="0" xfId="3" applyAlignment="1">
      <alignment horizontal="center" vertical="top" wrapText="1"/>
    </xf>
    <xf numFmtId="49" fontId="4" fillId="7" borderId="8" xfId="3" applyFont="1" applyFill="1" applyBorder="1" applyAlignment="1">
      <alignment horizontal="left" vertical="top" wrapText="1"/>
    </xf>
    <xf numFmtId="49" fontId="3" fillId="7" borderId="8" xfId="3" applyFill="1" applyBorder="1" applyAlignment="1">
      <alignment horizontal="left" vertical="top"/>
    </xf>
    <xf numFmtId="49" fontId="5" fillId="9" borderId="10" xfId="3" applyFont="1" applyFill="1" applyBorder="1" applyAlignment="1">
      <alignment horizontal="left" vertical="top" wrapText="1"/>
    </xf>
    <xf numFmtId="49" fontId="5" fillId="9" borderId="26" xfId="3" applyFont="1" applyFill="1" applyBorder="1" applyAlignment="1">
      <alignment horizontal="left" vertical="top" wrapText="1"/>
    </xf>
    <xf numFmtId="49" fontId="5" fillId="9" borderId="10" xfId="3" applyFont="1" applyFill="1" applyBorder="1" applyAlignment="1">
      <alignment horizontal="center" vertical="top"/>
    </xf>
    <xf numFmtId="49" fontId="5" fillId="9" borderId="3" xfId="3" applyFont="1" applyFill="1" applyBorder="1" applyAlignment="1">
      <alignment horizontal="center" vertical="top"/>
    </xf>
    <xf numFmtId="49" fontId="5" fillId="9" borderId="7" xfId="3" applyFont="1" applyFill="1" applyBorder="1" applyAlignment="1">
      <alignment horizontal="center" vertical="top"/>
    </xf>
    <xf numFmtId="49" fontId="5" fillId="9" borderId="8" xfId="3" applyFont="1" applyFill="1" applyBorder="1" applyAlignment="1">
      <alignment horizontal="center" vertical="top"/>
    </xf>
  </cellXfs>
  <cellStyles count="6">
    <cellStyle name="Comma" xfId="1" builtinId="3"/>
    <cellStyle name="Currency" xfId="2" builtinId="4"/>
    <cellStyle name="Hyperlink" xfId="4" builtinId="8"/>
    <cellStyle name="Normal" xfId="0" builtinId="0"/>
    <cellStyle name="Normal 2" xfId="3" xr:uid="{00000000-0005-0000-0000-000004000000}"/>
    <cellStyle name="Normal 3" xfId="5" xr:uid="{00000000-0005-0000-0000-000005000000}"/>
  </cellStyles>
  <dxfs count="3">
    <dxf>
      <font>
        <b val="0"/>
        <i val="0"/>
        <strike val="0"/>
        <condense val="0"/>
        <extend val="0"/>
        <outline val="0"/>
        <shadow val="0"/>
        <u val="none"/>
        <vertAlign val="baseline"/>
        <sz val="10"/>
        <color auto="1"/>
        <name val="Arial"/>
        <scheme val="none"/>
      </font>
      <fill>
        <patternFill patternType="none">
          <bgColor auto="1"/>
        </patternFill>
      </fill>
    </dxf>
    <dxf>
      <font>
        <b val="0"/>
        <i val="0"/>
        <strike val="0"/>
        <condense val="0"/>
        <extend val="0"/>
        <outline val="0"/>
        <shadow val="0"/>
        <u val="none"/>
        <vertAlign val="baseline"/>
        <sz val="10"/>
        <color auto="1"/>
        <name val="Arial"/>
        <scheme val="none"/>
      </font>
      <fill>
        <patternFill patternType="none">
          <bgColor auto="1"/>
        </patternFill>
      </fill>
    </dxf>
    <dxf>
      <font>
        <b/>
        <i val="0"/>
        <strike val="0"/>
        <condense val="0"/>
        <extend val="0"/>
        <outline val="0"/>
        <shadow val="0"/>
        <u val="none"/>
        <vertAlign val="baseline"/>
        <sz val="10"/>
        <color auto="1"/>
        <name val="Arial"/>
        <scheme val="none"/>
      </font>
      <fill>
        <patternFill patternType="none">
          <bgColor auto="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97A9"/>
      <color rgb="FF00971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List2" displayName="List2" ref="K148:K150" totalsRowShown="0" headerRowDxfId="2" dataDxfId="1">
  <autoFilter ref="K148:K150" xr:uid="{00000000-0009-0000-0100-000003000000}"/>
  <tableColumns count="1">
    <tableColumn id="1" xr3:uid="{00000000-0010-0000-0000-000001000000}" name="Column1"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lantserpro@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24"/>
  <sheetViews>
    <sheetView topLeftCell="A15" zoomScale="115" zoomScaleNormal="115" workbookViewId="0">
      <selection activeCell="B23" sqref="B23:C23"/>
    </sheetView>
  </sheetViews>
  <sheetFormatPr defaultColWidth="18.7265625" defaultRowHeight="13.2" x14ac:dyDescent="0.25"/>
  <cols>
    <col min="1" max="1" width="44.26953125" style="3" customWidth="1"/>
    <col min="2" max="2" width="30.08984375" style="3" customWidth="1"/>
    <col min="3" max="3" width="21.90625" style="3" customWidth="1"/>
    <col min="4" max="4" width="26.90625" style="3" customWidth="1"/>
    <col min="5" max="16384" width="18.7265625" style="3"/>
  </cols>
  <sheetData>
    <row r="1" spans="1:5" ht="21.75" customHeight="1" thickBot="1" x14ac:dyDescent="0.45">
      <c r="A1" s="265" t="s">
        <v>695</v>
      </c>
      <c r="B1" s="266"/>
      <c r="C1" s="267"/>
      <c r="D1" s="2"/>
      <c r="E1" s="2"/>
    </row>
    <row r="3" spans="1:5" ht="18" customHeight="1" x14ac:dyDescent="0.25">
      <c r="A3" s="15" t="s">
        <v>620</v>
      </c>
      <c r="B3" s="268" t="s">
        <v>702</v>
      </c>
      <c r="C3" s="269"/>
    </row>
    <row r="4" spans="1:5" ht="10.5" customHeight="1" x14ac:dyDescent="0.25">
      <c r="B4" s="57"/>
      <c r="C4" s="57"/>
    </row>
    <row r="5" spans="1:5" ht="18" customHeight="1" x14ac:dyDescent="0.25">
      <c r="A5" s="15" t="s">
        <v>691</v>
      </c>
      <c r="B5" s="268" t="s">
        <v>703</v>
      </c>
      <c r="C5" s="269"/>
    </row>
    <row r="6" spans="1:5" ht="18" customHeight="1" x14ac:dyDescent="0.25">
      <c r="A6" s="15" t="s">
        <v>567</v>
      </c>
      <c r="B6" s="268"/>
      <c r="C6" s="269"/>
    </row>
    <row r="7" spans="1:5" ht="18" customHeight="1" x14ac:dyDescent="0.25">
      <c r="A7" s="15" t="s">
        <v>109</v>
      </c>
      <c r="B7" s="268" t="s">
        <v>704</v>
      </c>
      <c r="C7" s="270"/>
      <c r="D7" s="9"/>
    </row>
    <row r="8" spans="1:5" ht="18" customHeight="1" x14ac:dyDescent="0.25">
      <c r="A8" s="15" t="s">
        <v>568</v>
      </c>
      <c r="B8" s="268"/>
      <c r="C8" s="270"/>
      <c r="D8" s="9"/>
    </row>
    <row r="9" spans="1:5" ht="18" customHeight="1" x14ac:dyDescent="0.25">
      <c r="A9" s="15" t="s">
        <v>98</v>
      </c>
      <c r="B9" s="268" t="s">
        <v>704</v>
      </c>
      <c r="C9" s="270"/>
      <c r="D9" s="9"/>
    </row>
    <row r="10" spans="1:5" ht="18" customHeight="1" x14ac:dyDescent="0.25">
      <c r="A10" s="15" t="s">
        <v>144</v>
      </c>
      <c r="B10" s="268" t="s">
        <v>705</v>
      </c>
      <c r="C10" s="270"/>
      <c r="D10" s="9"/>
    </row>
    <row r="11" spans="1:5" ht="18" customHeight="1" x14ac:dyDescent="0.25">
      <c r="A11" s="15" t="s">
        <v>569</v>
      </c>
      <c r="B11" s="268" t="s">
        <v>706</v>
      </c>
      <c r="C11" s="270"/>
    </row>
    <row r="12" spans="1:5" ht="10.5" customHeight="1" x14ac:dyDescent="0.25">
      <c r="B12" s="57"/>
      <c r="C12" s="57"/>
    </row>
    <row r="13" spans="1:5" ht="10.5" customHeight="1" x14ac:dyDescent="0.25"/>
    <row r="14" spans="1:5" ht="10.5" customHeight="1" x14ac:dyDescent="0.25"/>
    <row r="15" spans="1:5" ht="18" customHeight="1" x14ac:dyDescent="0.25">
      <c r="A15" s="59" t="s">
        <v>621</v>
      </c>
      <c r="B15" s="60" t="s">
        <v>626</v>
      </c>
      <c r="C15" s="60" t="s">
        <v>627</v>
      </c>
    </row>
    <row r="16" spans="1:5" x14ac:dyDescent="0.25">
      <c r="A16" s="59"/>
      <c r="B16" s="23" t="s">
        <v>7</v>
      </c>
      <c r="C16" s="23" t="s">
        <v>142</v>
      </c>
    </row>
    <row r="17" spans="1:3" ht="18" customHeight="1" x14ac:dyDescent="0.25">
      <c r="A17" s="61" t="s">
        <v>618</v>
      </c>
      <c r="B17" s="62" t="s">
        <v>707</v>
      </c>
      <c r="C17" s="62">
        <v>16</v>
      </c>
    </row>
    <row r="18" spans="1:3" ht="18" customHeight="1" x14ac:dyDescent="0.25">
      <c r="A18" s="61" t="s">
        <v>619</v>
      </c>
      <c r="B18" s="62" t="s">
        <v>708</v>
      </c>
      <c r="C18" s="62">
        <v>4</v>
      </c>
    </row>
    <row r="19" spans="1:3" ht="18" customHeight="1" x14ac:dyDescent="0.25">
      <c r="A19" s="61" t="s">
        <v>692</v>
      </c>
      <c r="B19" s="62" t="s">
        <v>709</v>
      </c>
      <c r="C19" s="62">
        <v>4</v>
      </c>
    </row>
    <row r="20" spans="1:3" ht="10.5" customHeight="1" x14ac:dyDescent="0.25"/>
    <row r="21" spans="1:3" ht="18" customHeight="1" x14ac:dyDescent="0.25">
      <c r="A21" s="17" t="s">
        <v>622</v>
      </c>
      <c r="B21" s="262" t="s">
        <v>704</v>
      </c>
      <c r="C21" s="263"/>
    </row>
    <row r="22" spans="1:3" ht="18" customHeight="1" x14ac:dyDescent="0.25">
      <c r="A22" s="17" t="s">
        <v>623</v>
      </c>
      <c r="B22" s="262" t="s">
        <v>710</v>
      </c>
      <c r="C22" s="263"/>
    </row>
    <row r="23" spans="1:3" ht="18" customHeight="1" x14ac:dyDescent="0.25">
      <c r="A23" s="17" t="s">
        <v>624</v>
      </c>
      <c r="B23" s="262"/>
      <c r="C23" s="263"/>
    </row>
    <row r="24" spans="1:3" ht="18" customHeight="1" x14ac:dyDescent="0.25">
      <c r="A24" s="17" t="s">
        <v>625</v>
      </c>
      <c r="B24" s="264" t="s">
        <v>711</v>
      </c>
      <c r="C24" s="263"/>
    </row>
  </sheetData>
  <mergeCells count="13">
    <mergeCell ref="B23:C23"/>
    <mergeCell ref="B24:C24"/>
    <mergeCell ref="A1:C1"/>
    <mergeCell ref="B3:C3"/>
    <mergeCell ref="B5:C5"/>
    <mergeCell ref="B22:C22"/>
    <mergeCell ref="B6:C6"/>
    <mergeCell ref="B7:C7"/>
    <mergeCell ref="B8:C8"/>
    <mergeCell ref="B9:C9"/>
    <mergeCell ref="B10:C10"/>
    <mergeCell ref="B11:C11"/>
    <mergeCell ref="B21:C21"/>
  </mergeCells>
  <phoneticPr fontId="0" type="noConversion"/>
  <hyperlinks>
    <hyperlink ref="B24" r:id="rId1" xr:uid="{70D83C35-1D3F-4EB9-B790-CB94816A1A45}"/>
  </hyperlinks>
  <pageMargins left="0.70866141732283472" right="0.70866141732283472" top="0.74803149606299213" bottom="0.74803149606299213" header="0.31496062992125984" footer="0.31496062992125984"/>
  <pageSetup orientation="landscape" r:id="rId2"/>
  <headerFooter>
    <oddHeader>&amp;CCOVER PAGE</oddHeader>
    <oddFooter>&amp;L&amp;8OMDC IDM Fund Budget Template - Production / Version: July 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E36"/>
  <sheetViews>
    <sheetView topLeftCell="A26" zoomScaleNormal="100" zoomScalePageLayoutView="90" workbookViewId="0">
      <selection activeCell="A13" sqref="A13:B13"/>
    </sheetView>
  </sheetViews>
  <sheetFormatPr defaultRowHeight="15" x14ac:dyDescent="0.25"/>
  <cols>
    <col min="2" max="2" width="33.26953125" customWidth="1"/>
    <col min="3" max="3" width="16" customWidth="1"/>
    <col min="4" max="4" width="44.26953125" customWidth="1"/>
    <col min="5" max="5" width="17.453125" customWidth="1"/>
  </cols>
  <sheetData>
    <row r="1" spans="1:5" ht="30" customHeight="1" x14ac:dyDescent="0.25">
      <c r="A1" s="286" t="s">
        <v>628</v>
      </c>
      <c r="B1" s="287"/>
    </row>
    <row r="2" spans="1:5" ht="15.75" customHeight="1" x14ac:dyDescent="0.25">
      <c r="A2" s="273" t="s">
        <v>682</v>
      </c>
      <c r="B2" s="274"/>
      <c r="C2" s="274"/>
      <c r="D2" s="274"/>
      <c r="E2" s="275"/>
    </row>
    <row r="3" spans="1:5" x14ac:dyDescent="0.25">
      <c r="A3" s="276"/>
      <c r="B3" s="289"/>
      <c r="C3" s="289"/>
      <c r="D3" s="289"/>
      <c r="E3" s="290"/>
    </row>
    <row r="4" spans="1:5" x14ac:dyDescent="0.25">
      <c r="A4" s="291"/>
      <c r="B4" s="292"/>
      <c r="C4" s="292"/>
      <c r="D4" s="293"/>
      <c r="E4" s="87" t="s">
        <v>90</v>
      </c>
    </row>
    <row r="5" spans="1:5" x14ac:dyDescent="0.25">
      <c r="A5" s="294" t="s">
        <v>547</v>
      </c>
      <c r="B5" s="295"/>
      <c r="C5" s="295"/>
      <c r="D5" s="296"/>
      <c r="E5" s="111">
        <f>'Summary Page'!E42</f>
        <v>18510</v>
      </c>
    </row>
    <row r="6" spans="1:5" x14ac:dyDescent="0.25">
      <c r="A6" s="294" t="s">
        <v>548</v>
      </c>
      <c r="B6" s="295"/>
      <c r="C6" s="295"/>
      <c r="D6" s="296"/>
      <c r="E6" s="111">
        <f>E22</f>
        <v>0</v>
      </c>
    </row>
    <row r="7" spans="1:5" ht="17.399999999999999" x14ac:dyDescent="0.3">
      <c r="A7" s="288"/>
      <c r="B7" s="288"/>
      <c r="C7" s="288"/>
      <c r="D7" s="288"/>
      <c r="E7" s="288"/>
    </row>
    <row r="8" spans="1:5" x14ac:dyDescent="0.25">
      <c r="A8" s="273" t="s">
        <v>681</v>
      </c>
      <c r="B8" s="274"/>
      <c r="C8" s="274"/>
      <c r="D8" s="274"/>
      <c r="E8" s="275"/>
    </row>
    <row r="9" spans="1:5" x14ac:dyDescent="0.25">
      <c r="A9" s="276"/>
      <c r="B9" s="277"/>
      <c r="C9" s="277"/>
      <c r="D9" s="277"/>
      <c r="E9" s="278"/>
    </row>
    <row r="10" spans="1:5" x14ac:dyDescent="0.25">
      <c r="A10" s="279" t="s">
        <v>550</v>
      </c>
      <c r="B10" s="280"/>
      <c r="C10" s="89" t="s">
        <v>549</v>
      </c>
      <c r="D10" s="90" t="s">
        <v>551</v>
      </c>
      <c r="E10" s="87" t="s">
        <v>90</v>
      </c>
    </row>
    <row r="11" spans="1:5" x14ac:dyDescent="0.25">
      <c r="A11" s="281" t="s">
        <v>552</v>
      </c>
      <c r="B11" s="281"/>
      <c r="C11" s="91"/>
      <c r="D11" s="181"/>
      <c r="E11" s="55"/>
    </row>
    <row r="12" spans="1:5" x14ac:dyDescent="0.25">
      <c r="A12" s="281" t="s">
        <v>553</v>
      </c>
      <c r="B12" s="281"/>
      <c r="C12" s="91"/>
      <c r="D12" s="181"/>
      <c r="E12" s="55"/>
    </row>
    <row r="13" spans="1:5" x14ac:dyDescent="0.25">
      <c r="A13" s="281" t="s">
        <v>554</v>
      </c>
      <c r="B13" s="281"/>
      <c r="C13" s="91"/>
      <c r="D13" s="181"/>
      <c r="E13" s="55"/>
    </row>
    <row r="14" spans="1:5" x14ac:dyDescent="0.25">
      <c r="A14" s="281" t="s">
        <v>555</v>
      </c>
      <c r="B14" s="281"/>
      <c r="C14" s="91"/>
      <c r="D14" s="181"/>
      <c r="E14" s="55"/>
    </row>
    <row r="15" spans="1:5" x14ac:dyDescent="0.25">
      <c r="A15" s="281" t="s">
        <v>556</v>
      </c>
      <c r="B15" s="281"/>
      <c r="C15" s="91"/>
      <c r="D15" s="181"/>
      <c r="E15" s="55"/>
    </row>
    <row r="16" spans="1:5" x14ac:dyDescent="0.25">
      <c r="A16" s="281" t="s">
        <v>557</v>
      </c>
      <c r="B16" s="281"/>
      <c r="C16" s="91"/>
      <c r="D16" s="181"/>
      <c r="E16" s="55"/>
    </row>
    <row r="17" spans="1:5" x14ac:dyDescent="0.25">
      <c r="A17" s="281" t="s">
        <v>558</v>
      </c>
      <c r="B17" s="281"/>
      <c r="C17" s="91"/>
      <c r="D17" s="181"/>
      <c r="E17" s="55"/>
    </row>
    <row r="18" spans="1:5" x14ac:dyDescent="0.25">
      <c r="A18" s="281" t="s">
        <v>559</v>
      </c>
      <c r="B18" s="281"/>
      <c r="C18" s="91"/>
      <c r="D18" s="181"/>
      <c r="E18" s="55"/>
    </row>
    <row r="19" spans="1:5" x14ac:dyDescent="0.25">
      <c r="A19" s="281" t="s">
        <v>560</v>
      </c>
      <c r="B19" s="281"/>
      <c r="C19" s="91"/>
      <c r="D19" s="181"/>
      <c r="E19" s="55"/>
    </row>
    <row r="20" spans="1:5" x14ac:dyDescent="0.25">
      <c r="A20" s="281" t="s">
        <v>532</v>
      </c>
      <c r="B20" s="281"/>
      <c r="C20" s="91"/>
      <c r="D20" s="181"/>
      <c r="E20" s="55"/>
    </row>
    <row r="21" spans="1:5" ht="15.6" thickBot="1" x14ac:dyDescent="0.3">
      <c r="A21" s="285" t="s">
        <v>561</v>
      </c>
      <c r="B21" s="285"/>
      <c r="C21" s="92"/>
      <c r="D21" s="182"/>
      <c r="E21" s="88"/>
    </row>
    <row r="22" spans="1:5" ht="15.6" thickBot="1" x14ac:dyDescent="0.3">
      <c r="A22" s="282" t="s">
        <v>93</v>
      </c>
      <c r="B22" s="283"/>
      <c r="C22" s="283"/>
      <c r="D22" s="284"/>
      <c r="E22" s="110">
        <f>SUM(E11:E21)</f>
        <v>0</v>
      </c>
    </row>
    <row r="23" spans="1:5" ht="17.399999999999999" x14ac:dyDescent="0.3">
      <c r="A23" s="93"/>
      <c r="B23" s="94"/>
      <c r="C23" s="94"/>
      <c r="D23" s="94"/>
      <c r="E23" s="94"/>
    </row>
    <row r="24" spans="1:5" x14ac:dyDescent="0.25">
      <c r="A24" s="95"/>
      <c r="B24" s="95"/>
      <c r="C24" s="95"/>
      <c r="D24" s="95"/>
      <c r="E24" s="95"/>
    </row>
    <row r="25" spans="1:5" x14ac:dyDescent="0.25">
      <c r="A25" s="96" t="s">
        <v>562</v>
      </c>
      <c r="B25" s="5"/>
      <c r="C25" s="5"/>
      <c r="D25" s="6"/>
      <c r="E25" s="6"/>
    </row>
    <row r="26" spans="1:5" x14ac:dyDescent="0.25">
      <c r="A26" s="6"/>
      <c r="B26" s="6"/>
      <c r="C26" s="6"/>
      <c r="D26" s="6"/>
      <c r="E26" s="6"/>
    </row>
    <row r="27" spans="1:5" ht="15" customHeight="1" x14ac:dyDescent="0.25">
      <c r="A27" s="272" t="s">
        <v>563</v>
      </c>
      <c r="B27" s="272"/>
      <c r="C27" s="272"/>
      <c r="D27" s="272"/>
      <c r="E27" s="272"/>
    </row>
    <row r="28" spans="1:5" x14ac:dyDescent="0.25">
      <c r="A28" s="272"/>
      <c r="B28" s="272"/>
      <c r="C28" s="272"/>
      <c r="D28" s="272"/>
      <c r="E28" s="272"/>
    </row>
    <row r="29" spans="1:5" x14ac:dyDescent="0.25">
      <c r="A29" s="97"/>
      <c r="B29" s="97"/>
      <c r="C29" s="97"/>
      <c r="D29" s="97"/>
      <c r="E29" s="97"/>
    </row>
    <row r="30" spans="1:5" x14ac:dyDescent="0.25">
      <c r="A30" s="271" t="s">
        <v>564</v>
      </c>
      <c r="B30" s="271"/>
      <c r="C30" s="271"/>
      <c r="D30" s="271"/>
      <c r="E30" s="271"/>
    </row>
    <row r="31" spans="1:5" x14ac:dyDescent="0.25">
      <c r="A31" s="271"/>
      <c r="B31" s="271"/>
      <c r="C31" s="271"/>
      <c r="D31" s="271"/>
      <c r="E31" s="271"/>
    </row>
    <row r="32" spans="1:5" ht="7.5" customHeight="1" x14ac:dyDescent="0.25">
      <c r="A32" s="271"/>
      <c r="B32" s="271"/>
      <c r="C32" s="271"/>
      <c r="D32" s="271"/>
      <c r="E32" s="271"/>
    </row>
    <row r="33" spans="1:5" x14ac:dyDescent="0.25">
      <c r="A33" s="97"/>
      <c r="B33" s="97"/>
      <c r="C33" s="97"/>
      <c r="D33" s="97"/>
      <c r="E33" s="97"/>
    </row>
    <row r="34" spans="1:5" x14ac:dyDescent="0.25">
      <c r="A34" s="271" t="s">
        <v>565</v>
      </c>
      <c r="B34" s="271"/>
      <c r="C34" s="271"/>
      <c r="D34" s="271"/>
      <c r="E34" s="271"/>
    </row>
    <row r="35" spans="1:5" x14ac:dyDescent="0.25">
      <c r="A35" s="98"/>
      <c r="B35" s="98"/>
      <c r="C35" s="98"/>
      <c r="D35" s="98"/>
      <c r="E35" s="98"/>
    </row>
    <row r="36" spans="1:5" x14ac:dyDescent="0.25">
      <c r="A36" s="271" t="s">
        <v>566</v>
      </c>
      <c r="B36" s="271"/>
      <c r="C36" s="271"/>
      <c r="D36" s="271"/>
      <c r="E36" s="271"/>
    </row>
  </sheetData>
  <mergeCells count="26">
    <mergeCell ref="A19:B19"/>
    <mergeCell ref="A20:B20"/>
    <mergeCell ref="A21:B21"/>
    <mergeCell ref="A1:B1"/>
    <mergeCell ref="A7:E7"/>
    <mergeCell ref="A2:E2"/>
    <mergeCell ref="A3:E3"/>
    <mergeCell ref="A4:D4"/>
    <mergeCell ref="A5:D5"/>
    <mergeCell ref="A6:D6"/>
    <mergeCell ref="A30:E32"/>
    <mergeCell ref="A34:E34"/>
    <mergeCell ref="A36:E36"/>
    <mergeCell ref="A27:E28"/>
    <mergeCell ref="A8:E8"/>
    <mergeCell ref="A9:E9"/>
    <mergeCell ref="A10:B10"/>
    <mergeCell ref="A11:B11"/>
    <mergeCell ref="A22:D22"/>
    <mergeCell ref="A12:B12"/>
    <mergeCell ref="A13:B13"/>
    <mergeCell ref="A14:B14"/>
    <mergeCell ref="A15:B15"/>
    <mergeCell ref="A16:B16"/>
    <mergeCell ref="A17:B17"/>
    <mergeCell ref="A18:B18"/>
  </mergeCells>
  <pageMargins left="0.70866141732283472" right="0.70866141732283472" top="0.74803149606299213" bottom="0.74803149606299213" header="0.31496062992125984" footer="0.31496062992125984"/>
  <pageSetup scale="85" orientation="landscape" r:id="rId1"/>
  <headerFooter>
    <oddHeader>&amp;CRELATED AND INTERNAL TRANSACTIONS</oddHeader>
    <oddFooter>&amp;L&amp;8OMDC IDM Fund Budget Template - Production / Version: July 2015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E43"/>
  <sheetViews>
    <sheetView topLeftCell="A22" zoomScale="80" zoomScaleNormal="80" zoomScalePageLayoutView="80" workbookViewId="0">
      <selection activeCell="G23" sqref="G23"/>
    </sheetView>
  </sheetViews>
  <sheetFormatPr defaultColWidth="8.90625" defaultRowHeight="13.2" x14ac:dyDescent="0.25"/>
  <cols>
    <col min="1" max="1" width="9.54296875" style="21" customWidth="1"/>
    <col min="2" max="2" width="88.7265625" style="3" customWidth="1"/>
    <col min="3" max="3" width="14.90625" style="3" customWidth="1"/>
    <col min="4" max="4" width="3.26953125" style="3" customWidth="1"/>
    <col min="5" max="5" width="11.26953125" style="6" bestFit="1" customWidth="1"/>
    <col min="6" max="16384" width="8.90625" style="3"/>
  </cols>
  <sheetData>
    <row r="1" spans="1:5" ht="30" customHeight="1" x14ac:dyDescent="0.25">
      <c r="A1" s="286" t="s">
        <v>628</v>
      </c>
      <c r="B1" s="287"/>
    </row>
    <row r="2" spans="1:5" ht="24.75" customHeight="1" x14ac:dyDescent="0.25">
      <c r="A2" s="18" t="s">
        <v>91</v>
      </c>
      <c r="B2" s="16" t="s">
        <v>92</v>
      </c>
      <c r="C2" s="19" t="s">
        <v>93</v>
      </c>
      <c r="E2" s="85" t="s">
        <v>545</v>
      </c>
    </row>
    <row r="3" spans="1:5" x14ac:dyDescent="0.25">
      <c r="A3" s="18"/>
      <c r="B3" s="16"/>
      <c r="C3" s="19"/>
      <c r="E3" s="86" t="s">
        <v>546</v>
      </c>
    </row>
    <row r="4" spans="1:5" x14ac:dyDescent="0.25">
      <c r="A4" s="18"/>
      <c r="B4" s="16"/>
      <c r="C4" s="19"/>
      <c r="E4" s="83"/>
    </row>
    <row r="5" spans="1:5" x14ac:dyDescent="0.25">
      <c r="A5" s="20" t="s">
        <v>361</v>
      </c>
      <c r="B5" s="8" t="s">
        <v>106</v>
      </c>
      <c r="C5" s="112">
        <f>'Detail-IDM'!L13</f>
        <v>7200</v>
      </c>
      <c r="E5" s="114">
        <f>'Detail-IDM'!O13</f>
        <v>7200</v>
      </c>
    </row>
    <row r="6" spans="1:5" x14ac:dyDescent="0.25">
      <c r="A6" s="20" t="s">
        <v>362</v>
      </c>
      <c r="B6" s="8" t="s">
        <v>107</v>
      </c>
      <c r="C6" s="112">
        <f>'Detail-IDM'!L38</f>
        <v>2000</v>
      </c>
      <c r="E6" s="114">
        <f>'Detail-IDM'!O38</f>
        <v>0</v>
      </c>
    </row>
    <row r="7" spans="1:5" x14ac:dyDescent="0.25">
      <c r="A7" s="20" t="s">
        <v>363</v>
      </c>
      <c r="B7" s="8" t="s">
        <v>354</v>
      </c>
      <c r="C7" s="112">
        <f>'Detail-IDM'!L56</f>
        <v>10800</v>
      </c>
      <c r="E7" s="114">
        <f>'Detail-IDM'!O56</f>
        <v>10800</v>
      </c>
    </row>
    <row r="8" spans="1:5" x14ac:dyDescent="0.25">
      <c r="A8" s="20" t="s">
        <v>364</v>
      </c>
      <c r="B8" s="8" t="s">
        <v>355</v>
      </c>
      <c r="C8" s="112">
        <f>'Detail-IDM'!L76</f>
        <v>0</v>
      </c>
      <c r="E8" s="114">
        <f>'Detail-IDM'!O76</f>
        <v>0</v>
      </c>
    </row>
    <row r="9" spans="1:5" x14ac:dyDescent="0.25">
      <c r="A9" s="20" t="s">
        <v>365</v>
      </c>
      <c r="B9" s="8" t="s">
        <v>356</v>
      </c>
      <c r="C9" s="112">
        <f>'Detail-IDM'!L101</f>
        <v>510</v>
      </c>
      <c r="E9" s="114">
        <f>'Detail-IDM'!O101</f>
        <v>510</v>
      </c>
    </row>
    <row r="10" spans="1:5" x14ac:dyDescent="0.25">
      <c r="A10" s="20" t="s">
        <v>366</v>
      </c>
      <c r="B10" s="8" t="s">
        <v>189</v>
      </c>
      <c r="C10" s="112">
        <f>'Detail-VID'!L21</f>
        <v>0</v>
      </c>
      <c r="E10" s="114">
        <f>'Detail-VID'!O21</f>
        <v>0</v>
      </c>
    </row>
    <row r="11" spans="1:5" x14ac:dyDescent="0.25">
      <c r="A11" s="20" t="s">
        <v>367</v>
      </c>
      <c r="B11" s="8" t="s">
        <v>357</v>
      </c>
      <c r="C11" s="112">
        <f>'Detail-VID'!L34</f>
        <v>0</v>
      </c>
      <c r="E11" s="114">
        <f>'Detail-VID'!O34</f>
        <v>0</v>
      </c>
    </row>
    <row r="12" spans="1:5" x14ac:dyDescent="0.25">
      <c r="A12" s="20" t="s">
        <v>368</v>
      </c>
      <c r="B12" s="8" t="s">
        <v>471</v>
      </c>
      <c r="C12" s="112">
        <f>'Detail-VID'!L53</f>
        <v>0</v>
      </c>
      <c r="E12" s="114">
        <f>'Detail-VID'!O53</f>
        <v>0</v>
      </c>
    </row>
    <row r="13" spans="1:5" x14ac:dyDescent="0.25">
      <c r="A13" s="20" t="s">
        <v>369</v>
      </c>
      <c r="B13" s="8" t="s">
        <v>472</v>
      </c>
      <c r="C13" s="112">
        <f>'Detail-VID'!L79</f>
        <v>0</v>
      </c>
      <c r="E13" s="114">
        <f>'Detail-VID'!O79</f>
        <v>0</v>
      </c>
    </row>
    <row r="14" spans="1:5" x14ac:dyDescent="0.25">
      <c r="A14" s="20" t="s">
        <v>401</v>
      </c>
      <c r="B14" s="8" t="s">
        <v>473</v>
      </c>
      <c r="C14" s="112">
        <f>'Detail-VID'!L111</f>
        <v>0</v>
      </c>
      <c r="E14" s="114">
        <f>'Detail-VID'!O111</f>
        <v>0</v>
      </c>
    </row>
    <row r="15" spans="1:5" x14ac:dyDescent="0.25">
      <c r="A15" s="20" t="s">
        <v>370</v>
      </c>
      <c r="B15" s="8" t="s">
        <v>474</v>
      </c>
      <c r="C15" s="112">
        <f>'Detail-VID'!L130</f>
        <v>0</v>
      </c>
      <c r="E15" s="114">
        <f>'Detail-VID'!O130</f>
        <v>0</v>
      </c>
    </row>
    <row r="16" spans="1:5" x14ac:dyDescent="0.25">
      <c r="A16" s="20" t="s">
        <v>371</v>
      </c>
      <c r="B16" s="8" t="s">
        <v>358</v>
      </c>
      <c r="C16" s="112">
        <f>'Detail-VID'!L150</f>
        <v>0</v>
      </c>
      <c r="E16" s="114">
        <f>'Detail-VID'!O150</f>
        <v>0</v>
      </c>
    </row>
    <row r="17" spans="1:5" s="75" customFormat="1" ht="13.8" x14ac:dyDescent="0.25">
      <c r="A17" s="73"/>
      <c r="B17" s="74" t="s">
        <v>390</v>
      </c>
      <c r="C17" s="113">
        <f>SUM(C5:C16)</f>
        <v>20510</v>
      </c>
      <c r="E17" s="115">
        <f>SUM(E5:E16)</f>
        <v>18510</v>
      </c>
    </row>
    <row r="18" spans="1:5" s="4" customFormat="1" x14ac:dyDescent="0.25">
      <c r="A18" s="18"/>
      <c r="B18" s="16"/>
      <c r="C18" s="72"/>
      <c r="E18" s="84"/>
    </row>
    <row r="19" spans="1:5" x14ac:dyDescent="0.25">
      <c r="A19" s="20" t="s">
        <v>475</v>
      </c>
      <c r="B19" s="8" t="s">
        <v>359</v>
      </c>
      <c r="C19" s="112">
        <f>'Detail-IDM'!L128</f>
        <v>0</v>
      </c>
      <c r="E19" s="114">
        <f>'Detail-IDM'!O128</f>
        <v>0</v>
      </c>
    </row>
    <row r="20" spans="1:5" x14ac:dyDescent="0.25">
      <c r="A20" s="20" t="s">
        <v>420</v>
      </c>
      <c r="B20" s="8" t="s">
        <v>683</v>
      </c>
      <c r="C20" s="112">
        <f>'Detail-VID'!L170</f>
        <v>0</v>
      </c>
      <c r="E20" s="114">
        <f>'Detail-VID'!O170</f>
        <v>0</v>
      </c>
    </row>
    <row r="21" spans="1:5" x14ac:dyDescent="0.25">
      <c r="A21" s="20" t="s">
        <v>421</v>
      </c>
      <c r="B21" s="8" t="s">
        <v>508</v>
      </c>
      <c r="C21" s="112">
        <f>'Detail-VID'!L197</f>
        <v>0</v>
      </c>
      <c r="E21" s="114">
        <f>'Detail-VID'!O197</f>
        <v>0</v>
      </c>
    </row>
    <row r="22" spans="1:5" x14ac:dyDescent="0.25">
      <c r="A22" s="20" t="s">
        <v>422</v>
      </c>
      <c r="B22" s="8" t="s">
        <v>509</v>
      </c>
      <c r="C22" s="112">
        <f>'Detail-VID'!L212</f>
        <v>0</v>
      </c>
      <c r="E22" s="114">
        <f>'Detail-VID'!O212</f>
        <v>0</v>
      </c>
    </row>
    <row r="23" spans="1:5" x14ac:dyDescent="0.25">
      <c r="A23" s="20" t="s">
        <v>476</v>
      </c>
      <c r="B23" s="8" t="s">
        <v>0</v>
      </c>
      <c r="C23" s="112">
        <f>'Detail-VID'!L238</f>
        <v>0</v>
      </c>
      <c r="E23" s="114">
        <f>'Detail-VID'!O238</f>
        <v>0</v>
      </c>
    </row>
    <row r="24" spans="1:5" s="75" customFormat="1" ht="13.8" x14ac:dyDescent="0.25">
      <c r="A24" s="73"/>
      <c r="B24" s="74" t="s">
        <v>391</v>
      </c>
      <c r="C24" s="113">
        <f>SUM(C19:C23)</f>
        <v>0</v>
      </c>
      <c r="E24" s="115">
        <f>SUM(E19:E23)</f>
        <v>0</v>
      </c>
    </row>
    <row r="25" spans="1:5" s="4" customFormat="1" x14ac:dyDescent="0.25">
      <c r="A25" s="18"/>
      <c r="B25" s="16"/>
      <c r="C25" s="72"/>
      <c r="E25" s="84"/>
    </row>
    <row r="26" spans="1:5" s="4" customFormat="1" ht="13.8" x14ac:dyDescent="0.25">
      <c r="A26" s="18"/>
      <c r="B26" s="74" t="s">
        <v>392</v>
      </c>
      <c r="C26" s="113">
        <f>C17+C24</f>
        <v>20510</v>
      </c>
      <c r="E26" s="115">
        <f>E17+E24</f>
        <v>18510</v>
      </c>
    </row>
    <row r="27" spans="1:5" s="4" customFormat="1" x14ac:dyDescent="0.25">
      <c r="A27" s="18"/>
      <c r="B27" s="16"/>
      <c r="C27" s="72"/>
      <c r="E27" s="84"/>
    </row>
    <row r="28" spans="1:5" x14ac:dyDescent="0.25">
      <c r="A28" s="20" t="s">
        <v>372</v>
      </c>
      <c r="B28" s="8" t="s">
        <v>1</v>
      </c>
      <c r="C28" s="112">
        <f>'Detail-GEN'!M11</f>
        <v>0</v>
      </c>
      <c r="E28" s="114">
        <f>'Detail-GEN'!O11</f>
        <v>0</v>
      </c>
    </row>
    <row r="29" spans="1:5" x14ac:dyDescent="0.25">
      <c r="A29" s="20" t="s">
        <v>373</v>
      </c>
      <c r="B29" s="8" t="s">
        <v>105</v>
      </c>
      <c r="C29" s="112">
        <f>'Detail-GEN'!M24</f>
        <v>0</v>
      </c>
      <c r="E29" s="114">
        <f>'Detail-GEN'!O24</f>
        <v>0</v>
      </c>
    </row>
    <row r="30" spans="1:5" x14ac:dyDescent="0.25">
      <c r="A30" s="20" t="s">
        <v>374</v>
      </c>
      <c r="B30" s="8" t="s">
        <v>2</v>
      </c>
      <c r="C30" s="112">
        <f>'Detail-GEN'!M34</f>
        <v>5000</v>
      </c>
      <c r="E30" s="114">
        <f>'Detail-GEN'!O34</f>
        <v>0</v>
      </c>
    </row>
    <row r="31" spans="1:5" x14ac:dyDescent="0.25">
      <c r="A31" s="20" t="s">
        <v>375</v>
      </c>
      <c r="B31" s="8" t="s">
        <v>3</v>
      </c>
      <c r="C31" s="112">
        <f>'Detail-GEN'!M51</f>
        <v>0</v>
      </c>
      <c r="E31" s="114">
        <f>'Detail-GEN'!O51</f>
        <v>0</v>
      </c>
    </row>
    <row r="32" spans="1:5" s="75" customFormat="1" ht="13.8" x14ac:dyDescent="0.25">
      <c r="A32" s="73"/>
      <c r="B32" s="74" t="s">
        <v>393</v>
      </c>
      <c r="C32" s="113">
        <f>SUM(C28:C31)</f>
        <v>5000</v>
      </c>
      <c r="E32" s="115">
        <f>SUM(E28:E31)</f>
        <v>0</v>
      </c>
    </row>
    <row r="33" spans="1:5" s="4" customFormat="1" x14ac:dyDescent="0.25">
      <c r="A33" s="18"/>
      <c r="B33" s="16"/>
      <c r="C33" s="72"/>
      <c r="E33" s="84"/>
    </row>
    <row r="34" spans="1:5" x14ac:dyDescent="0.25">
      <c r="A34" s="20" t="s">
        <v>376</v>
      </c>
      <c r="B34" s="8" t="s">
        <v>4</v>
      </c>
      <c r="C34" s="112">
        <f>'Detail-GEN'!M64</f>
        <v>288</v>
      </c>
      <c r="E34" s="114">
        <f>'Detail-GEN'!O64</f>
        <v>0</v>
      </c>
    </row>
    <row r="35" spans="1:5" x14ac:dyDescent="0.25">
      <c r="A35" s="20" t="s">
        <v>423</v>
      </c>
      <c r="B35" s="8" t="s">
        <v>5</v>
      </c>
      <c r="C35" s="112">
        <f>'Detail-GEN'!M89</f>
        <v>0</v>
      </c>
      <c r="E35" s="116">
        <f>'Detail-GEN'!O89</f>
        <v>0</v>
      </c>
    </row>
    <row r="36" spans="1:5" s="75" customFormat="1" ht="13.8" x14ac:dyDescent="0.25">
      <c r="A36" s="73"/>
      <c r="B36" s="74" t="s">
        <v>394</v>
      </c>
      <c r="C36" s="113">
        <f>SUM(C34:C35)</f>
        <v>288</v>
      </c>
      <c r="E36" s="115">
        <f>SUM(E34:E35)</f>
        <v>0</v>
      </c>
    </row>
    <row r="37" spans="1:5" s="4" customFormat="1" x14ac:dyDescent="0.25">
      <c r="A37" s="18"/>
      <c r="B37" s="16"/>
      <c r="C37" s="72"/>
      <c r="E37" s="84"/>
    </row>
    <row r="38" spans="1:5" x14ac:dyDescent="0.25">
      <c r="A38" s="20" t="s">
        <v>424</v>
      </c>
      <c r="B38" s="8" t="s">
        <v>104</v>
      </c>
      <c r="C38" s="131">
        <f>'Detail-GEN'!M97</f>
        <v>0</v>
      </c>
      <c r="E38" s="115">
        <f>'Detail-GEN'!O97</f>
        <v>0</v>
      </c>
    </row>
    <row r="39" spans="1:5" x14ac:dyDescent="0.25">
      <c r="A39" s="20" t="s">
        <v>425</v>
      </c>
      <c r="B39" s="8" t="s">
        <v>25</v>
      </c>
      <c r="C39" s="131">
        <f>'Detail-GEN'!M101</f>
        <v>0</v>
      </c>
      <c r="E39" s="188" t="str">
        <f>'Detail-GEN'!O101</f>
        <v>0</v>
      </c>
    </row>
    <row r="40" spans="1:5" x14ac:dyDescent="0.25">
      <c r="A40" s="20" t="s">
        <v>510</v>
      </c>
      <c r="B40" s="8" t="s">
        <v>94</v>
      </c>
      <c r="C40" s="131">
        <f>'Detail-GEN'!M102</f>
        <v>0</v>
      </c>
      <c r="E40" s="188" t="str">
        <f>'Detail-GEN'!O102</f>
        <v>0</v>
      </c>
    </row>
    <row r="41" spans="1:5" x14ac:dyDescent="0.25">
      <c r="A41" s="20"/>
      <c r="B41" s="8"/>
      <c r="C41" s="8"/>
      <c r="E41" s="186"/>
    </row>
    <row r="42" spans="1:5" s="75" customFormat="1" ht="13.8" x14ac:dyDescent="0.25">
      <c r="A42" s="73"/>
      <c r="B42" s="74" t="s">
        <v>23</v>
      </c>
      <c r="C42" s="113">
        <f>C17+C24+C32+C36+C38+C39+C40</f>
        <v>25798</v>
      </c>
      <c r="E42" s="187">
        <f>E17+E24+E32+E36+E38+E39+E40</f>
        <v>18510</v>
      </c>
    </row>
    <row r="43" spans="1:5" s="2" customFormat="1" ht="15.6" x14ac:dyDescent="0.3">
      <c r="A43" s="133"/>
      <c r="B43" s="134"/>
      <c r="C43" s="135"/>
      <c r="E43" s="5"/>
    </row>
  </sheetData>
  <mergeCells count="1">
    <mergeCell ref="A1:B1"/>
  </mergeCells>
  <phoneticPr fontId="0" type="noConversion"/>
  <pageMargins left="0.70866141732283472" right="0.70866141732283472" top="0.74803149606299213" bottom="0.74803149606299213" header="0.31496062992125984" footer="0.31496062992125984"/>
  <pageSetup scale="80" firstPageNumber="4" orientation="landscape" r:id="rId1"/>
  <headerFooter>
    <oddHeader>&amp;CBUDGET SUMMARY</oddHeader>
    <oddFooter>&amp;L&amp;8OMDC IDM Fund Budget Template - Production / Version: July 2015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Q151"/>
  <sheetViews>
    <sheetView tabSelected="1" topLeftCell="A59" zoomScale="80" zoomScaleNormal="80" workbookViewId="0">
      <selection activeCell="C23" sqref="C23"/>
    </sheetView>
  </sheetViews>
  <sheetFormatPr defaultColWidth="11.54296875" defaultRowHeight="15" customHeight="1" x14ac:dyDescent="0.25"/>
  <cols>
    <col min="1" max="1" width="6.7265625" style="7" customWidth="1"/>
    <col min="2" max="2" width="51.08984375" customWidth="1"/>
    <col min="3" max="3" width="23.54296875" customWidth="1"/>
    <col min="4" max="4" width="3.26953125" style="1" customWidth="1"/>
    <col min="5" max="7" width="7.90625" customWidth="1"/>
    <col min="8" max="9" width="5" customWidth="1"/>
    <col min="10" max="10" width="11.26953125" bestFit="1" customWidth="1"/>
    <col min="11" max="11" width="11.26953125" customWidth="1"/>
    <col min="12" max="12" width="10.26953125" customWidth="1"/>
    <col min="13" max="13" width="11.54296875" hidden="1" customWidth="1"/>
    <col min="14" max="14" width="3.08984375" customWidth="1"/>
    <col min="15" max="15" width="11.54296875" style="78" customWidth="1"/>
  </cols>
  <sheetData>
    <row r="1" spans="1:17" ht="30" customHeight="1" x14ac:dyDescent="0.25">
      <c r="A1" s="286" t="s">
        <v>628</v>
      </c>
      <c r="B1" s="287"/>
    </row>
    <row r="2" spans="1:17" s="3" customFormat="1" ht="20.25" customHeight="1" x14ac:dyDescent="0.3">
      <c r="B2"/>
      <c r="C2"/>
      <c r="D2"/>
      <c r="E2"/>
      <c r="F2"/>
      <c r="G2"/>
      <c r="H2"/>
      <c r="I2"/>
      <c r="J2"/>
      <c r="K2"/>
      <c r="L2" s="63" t="s">
        <v>686</v>
      </c>
      <c r="O2" s="78"/>
    </row>
    <row r="3" spans="1:17" s="3" customFormat="1" ht="20.25" customHeight="1" x14ac:dyDescent="0.3">
      <c r="L3" s="65"/>
      <c r="M3" s="71"/>
      <c r="N3" s="71"/>
      <c r="O3" s="82"/>
      <c r="P3" s="71"/>
      <c r="Q3" s="71"/>
    </row>
    <row r="4" spans="1:17" s="2" customFormat="1" ht="15" customHeight="1" x14ac:dyDescent="0.3">
      <c r="A4" s="32" t="s">
        <v>361</v>
      </c>
      <c r="B4" s="34" t="s">
        <v>81</v>
      </c>
      <c r="C4" s="34"/>
      <c r="D4" s="34"/>
      <c r="E4" s="34"/>
      <c r="F4" s="34"/>
      <c r="G4" s="34"/>
      <c r="H4" s="35"/>
      <c r="I4" s="35"/>
      <c r="J4" s="34"/>
      <c r="K4" s="34"/>
      <c r="L4" s="36"/>
      <c r="O4" s="79"/>
    </row>
    <row r="5" spans="1:17" ht="15" customHeight="1" x14ac:dyDescent="0.25">
      <c r="A5" s="301" t="s">
        <v>95</v>
      </c>
      <c r="B5" s="301" t="s">
        <v>82</v>
      </c>
      <c r="C5" s="301" t="s">
        <v>83</v>
      </c>
      <c r="D5" s="13" t="s">
        <v>84</v>
      </c>
      <c r="E5" s="14"/>
      <c r="F5" s="14"/>
      <c r="G5" s="14"/>
      <c r="H5" s="299" t="s">
        <v>85</v>
      </c>
      <c r="I5" s="300"/>
      <c r="J5" s="13" t="s">
        <v>100</v>
      </c>
      <c r="K5" s="99" t="s">
        <v>543</v>
      </c>
      <c r="L5" s="297" t="s">
        <v>93</v>
      </c>
      <c r="M5" s="190"/>
      <c r="O5" s="80" t="s">
        <v>544</v>
      </c>
    </row>
    <row r="6" spans="1:17" ht="15" customHeight="1" x14ac:dyDescent="0.25">
      <c r="A6" s="302"/>
      <c r="B6" s="302"/>
      <c r="C6" s="302"/>
      <c r="D6" s="13" t="s">
        <v>86</v>
      </c>
      <c r="E6" s="209" t="s">
        <v>34</v>
      </c>
      <c r="F6" s="209" t="s">
        <v>35</v>
      </c>
      <c r="G6" s="209" t="s">
        <v>180</v>
      </c>
      <c r="H6" s="303" t="s">
        <v>32</v>
      </c>
      <c r="I6" s="304"/>
      <c r="J6" s="209" t="s">
        <v>33</v>
      </c>
      <c r="K6" s="100"/>
      <c r="L6" s="298"/>
      <c r="M6" s="28" t="s">
        <v>285</v>
      </c>
      <c r="O6" s="81"/>
    </row>
    <row r="7" spans="1:17" ht="15" customHeight="1" x14ac:dyDescent="0.25">
      <c r="A7" s="68" t="s">
        <v>110</v>
      </c>
      <c r="B7" s="29" t="s">
        <v>571</v>
      </c>
      <c r="C7" s="14" t="s">
        <v>719</v>
      </c>
      <c r="D7" s="13">
        <v>1</v>
      </c>
      <c r="E7" s="210">
        <v>10</v>
      </c>
      <c r="F7" s="210">
        <v>1</v>
      </c>
      <c r="G7" s="210">
        <v>1</v>
      </c>
      <c r="H7" s="120">
        <f t="shared" ref="H7:H12" si="0">SUM(E7:G7)</f>
        <v>12</v>
      </c>
      <c r="I7" s="46" t="s">
        <v>141</v>
      </c>
      <c r="J7" s="210">
        <v>600</v>
      </c>
      <c r="K7" s="102" t="s">
        <v>21</v>
      </c>
      <c r="L7" s="117">
        <f t="shared" ref="L7:L12" si="1">J7*H7*D7</f>
        <v>7200</v>
      </c>
      <c r="M7" s="66"/>
      <c r="O7" s="119">
        <f t="shared" ref="O7:O12" si="2">IF(K7="Yes",L7,"-")</f>
        <v>7200</v>
      </c>
    </row>
    <row r="8" spans="1:17" ht="15" customHeight="1" x14ac:dyDescent="0.25">
      <c r="A8" s="68" t="s">
        <v>111</v>
      </c>
      <c r="B8" s="29" t="s">
        <v>98</v>
      </c>
      <c r="C8" s="14"/>
      <c r="D8" s="13">
        <v>1</v>
      </c>
      <c r="E8" s="210"/>
      <c r="F8" s="210"/>
      <c r="G8" s="210"/>
      <c r="H8" s="120">
        <f t="shared" si="0"/>
        <v>0</v>
      </c>
      <c r="I8" s="46"/>
      <c r="J8" s="210">
        <v>0</v>
      </c>
      <c r="K8" s="102"/>
      <c r="L8" s="117">
        <f t="shared" si="1"/>
        <v>0</v>
      </c>
      <c r="M8" s="66"/>
      <c r="O8" s="119" t="str">
        <f t="shared" si="2"/>
        <v>-</v>
      </c>
    </row>
    <row r="9" spans="1:17" ht="15" customHeight="1" x14ac:dyDescent="0.25">
      <c r="A9" s="68" t="s">
        <v>181</v>
      </c>
      <c r="B9" s="29" t="s">
        <v>144</v>
      </c>
      <c r="C9" s="14"/>
      <c r="D9" s="13">
        <v>1</v>
      </c>
      <c r="E9" s="210"/>
      <c r="F9" s="210"/>
      <c r="G9" s="210"/>
      <c r="H9" s="120">
        <f t="shared" si="0"/>
        <v>0</v>
      </c>
      <c r="I9" s="46"/>
      <c r="J9" s="210">
        <v>0</v>
      </c>
      <c r="K9" s="102"/>
      <c r="L9" s="117">
        <f t="shared" si="1"/>
        <v>0</v>
      </c>
      <c r="M9" s="66"/>
      <c r="O9" s="119" t="str">
        <f t="shared" si="2"/>
        <v>-</v>
      </c>
    </row>
    <row r="10" spans="1:17" ht="15" customHeight="1" x14ac:dyDescent="0.25">
      <c r="A10" s="68" t="s">
        <v>293</v>
      </c>
      <c r="B10" s="29" t="s">
        <v>145</v>
      </c>
      <c r="C10" s="14"/>
      <c r="D10" s="13">
        <v>1</v>
      </c>
      <c r="E10" s="210"/>
      <c r="F10" s="210"/>
      <c r="G10" s="210"/>
      <c r="H10" s="120">
        <f t="shared" si="0"/>
        <v>0</v>
      </c>
      <c r="I10" s="46"/>
      <c r="J10" s="210">
        <v>0</v>
      </c>
      <c r="K10" s="102"/>
      <c r="L10" s="117">
        <f t="shared" si="1"/>
        <v>0</v>
      </c>
      <c r="M10" s="66"/>
      <c r="O10" s="119" t="str">
        <f t="shared" si="2"/>
        <v>-</v>
      </c>
    </row>
    <row r="11" spans="1:17" ht="15" customHeight="1" x14ac:dyDescent="0.25">
      <c r="A11" s="68" t="s">
        <v>572</v>
      </c>
      <c r="B11" s="14" t="s">
        <v>8</v>
      </c>
      <c r="C11" s="14"/>
      <c r="D11" s="13">
        <v>1</v>
      </c>
      <c r="E11" s="210"/>
      <c r="F11" s="210"/>
      <c r="G11" s="210"/>
      <c r="H11" s="120">
        <f t="shared" si="0"/>
        <v>0</v>
      </c>
      <c r="I11" s="46"/>
      <c r="J11" s="210">
        <v>0</v>
      </c>
      <c r="K11" s="102"/>
      <c r="L11" s="117">
        <f t="shared" si="1"/>
        <v>0</v>
      </c>
      <c r="M11" s="66"/>
      <c r="O11" s="119" t="str">
        <f t="shared" si="2"/>
        <v>-</v>
      </c>
    </row>
    <row r="12" spans="1:17" ht="15" customHeight="1" x14ac:dyDescent="0.25">
      <c r="A12" s="68" t="s">
        <v>294</v>
      </c>
      <c r="B12" s="194" t="s">
        <v>97</v>
      </c>
      <c r="C12" s="127"/>
      <c r="D12" s="99">
        <v>1</v>
      </c>
      <c r="E12" s="211"/>
      <c r="F12" s="211"/>
      <c r="G12" s="211"/>
      <c r="H12" s="176">
        <f t="shared" si="0"/>
        <v>0</v>
      </c>
      <c r="I12" s="177"/>
      <c r="J12" s="211">
        <v>0</v>
      </c>
      <c r="K12" s="217"/>
      <c r="L12" s="117">
        <f t="shared" si="1"/>
        <v>0</v>
      </c>
      <c r="M12" s="66"/>
      <c r="O12" s="119" t="str">
        <f t="shared" si="2"/>
        <v>-</v>
      </c>
    </row>
    <row r="13" spans="1:17" s="2" customFormat="1" ht="15" customHeight="1" x14ac:dyDescent="0.3">
      <c r="A13" s="33" t="s">
        <v>361</v>
      </c>
      <c r="B13" s="195" t="s">
        <v>87</v>
      </c>
      <c r="C13" s="195"/>
      <c r="D13" s="207"/>
      <c r="E13" s="207"/>
      <c r="F13" s="207"/>
      <c r="G13" s="207"/>
      <c r="H13" s="207"/>
      <c r="I13" s="207"/>
      <c r="J13" s="207"/>
      <c r="K13" s="208"/>
      <c r="L13" s="174">
        <f>SUM(L7:L12)</f>
        <v>7200</v>
      </c>
      <c r="M13" s="67"/>
      <c r="O13" s="121">
        <f>SUM(O7:O12)</f>
        <v>7200</v>
      </c>
    </row>
    <row r="14" spans="1:17" s="3" customFormat="1" ht="15" customHeight="1" x14ac:dyDescent="0.25">
      <c r="A14" s="205"/>
      <c r="B14" s="212"/>
      <c r="C14" s="212"/>
      <c r="D14" s="9"/>
      <c r="E14" s="213"/>
      <c r="F14" s="213"/>
      <c r="G14" s="213"/>
      <c r="H14" s="213"/>
      <c r="I14" s="213"/>
      <c r="J14" s="213"/>
      <c r="K14" s="213"/>
      <c r="L14" s="219"/>
      <c r="O14" s="78"/>
    </row>
    <row r="15" spans="1:17" s="5" customFormat="1" ht="15" customHeight="1" x14ac:dyDescent="0.25">
      <c r="A15" s="32" t="s">
        <v>362</v>
      </c>
      <c r="B15" s="34" t="s">
        <v>88</v>
      </c>
      <c r="C15" s="34"/>
      <c r="D15" s="34"/>
      <c r="E15" s="34"/>
      <c r="F15" s="34"/>
      <c r="G15" s="34"/>
      <c r="H15" s="34"/>
      <c r="I15" s="34"/>
      <c r="J15" s="34"/>
      <c r="K15" s="34"/>
      <c r="L15" s="196"/>
      <c r="O15" s="79"/>
    </row>
    <row r="16" spans="1:17" s="4" customFormat="1" ht="15" customHeight="1" x14ac:dyDescent="0.25">
      <c r="A16" s="301" t="s">
        <v>95</v>
      </c>
      <c r="B16" s="301" t="s">
        <v>82</v>
      </c>
      <c r="C16" s="301" t="s">
        <v>83</v>
      </c>
      <c r="D16" s="13" t="s">
        <v>84</v>
      </c>
      <c r="E16" s="14"/>
      <c r="F16" s="14"/>
      <c r="G16" s="14"/>
      <c r="H16" s="299" t="s">
        <v>85</v>
      </c>
      <c r="I16" s="300"/>
      <c r="J16" s="13" t="s">
        <v>100</v>
      </c>
      <c r="K16" s="99" t="s">
        <v>543</v>
      </c>
      <c r="L16" s="297" t="s">
        <v>93</v>
      </c>
      <c r="M16" s="190"/>
      <c r="O16" s="80" t="s">
        <v>544</v>
      </c>
    </row>
    <row r="17" spans="1:15" ht="15" customHeight="1" x14ac:dyDescent="0.25">
      <c r="A17" s="302"/>
      <c r="B17" s="302"/>
      <c r="C17" s="302"/>
      <c r="D17" s="13" t="s">
        <v>86</v>
      </c>
      <c r="E17" s="209" t="s">
        <v>34</v>
      </c>
      <c r="F17" s="209" t="s">
        <v>35</v>
      </c>
      <c r="G17" s="209" t="s">
        <v>180</v>
      </c>
      <c r="H17" s="303" t="s">
        <v>32</v>
      </c>
      <c r="I17" s="304"/>
      <c r="J17" s="209" t="s">
        <v>33</v>
      </c>
      <c r="K17" s="100"/>
      <c r="L17" s="298"/>
      <c r="M17" s="28" t="s">
        <v>285</v>
      </c>
      <c r="O17" s="81"/>
    </row>
    <row r="18" spans="1:15" ht="15" customHeight="1" x14ac:dyDescent="0.25">
      <c r="A18" s="68" t="s">
        <v>112</v>
      </c>
      <c r="B18" s="29" t="s">
        <v>146</v>
      </c>
      <c r="C18" s="14"/>
      <c r="D18" s="13">
        <v>1</v>
      </c>
      <c r="E18" s="210"/>
      <c r="F18" s="210"/>
      <c r="G18" s="210"/>
      <c r="H18" s="120">
        <f t="shared" ref="H18:H37" si="3">SUM(E18:G18)</f>
        <v>0</v>
      </c>
      <c r="I18" s="46"/>
      <c r="J18" s="210">
        <v>0</v>
      </c>
      <c r="K18" s="102"/>
      <c r="L18" s="117">
        <f t="shared" ref="L18:L37" si="4">J18*H18*D18</f>
        <v>0</v>
      </c>
      <c r="M18" s="66"/>
      <c r="O18" s="119" t="str">
        <f t="shared" ref="O18:O37" si="5">IF(K18="Yes",L18,"-")</f>
        <v>-</v>
      </c>
    </row>
    <row r="19" spans="1:15" ht="15" customHeight="1" x14ac:dyDescent="0.25">
      <c r="A19" s="13"/>
      <c r="B19" s="29"/>
      <c r="C19" s="14"/>
      <c r="D19" s="13">
        <v>1</v>
      </c>
      <c r="E19" s="210"/>
      <c r="F19" s="210"/>
      <c r="G19" s="210"/>
      <c r="H19" s="120">
        <f t="shared" si="3"/>
        <v>0</v>
      </c>
      <c r="I19" s="46"/>
      <c r="J19" s="210">
        <v>0</v>
      </c>
      <c r="K19" s="102"/>
      <c r="L19" s="117">
        <f t="shared" si="4"/>
        <v>0</v>
      </c>
      <c r="M19" s="66"/>
      <c r="O19" s="119" t="str">
        <f t="shared" si="5"/>
        <v>-</v>
      </c>
    </row>
    <row r="20" spans="1:15" ht="15" customHeight="1" x14ac:dyDescent="0.25">
      <c r="A20" s="13"/>
      <c r="B20" s="29"/>
      <c r="C20" s="14"/>
      <c r="D20" s="13">
        <v>1</v>
      </c>
      <c r="E20" s="210"/>
      <c r="F20" s="210"/>
      <c r="G20" s="210"/>
      <c r="H20" s="120">
        <f t="shared" si="3"/>
        <v>0</v>
      </c>
      <c r="I20" s="46"/>
      <c r="J20" s="210">
        <v>0</v>
      </c>
      <c r="K20" s="102"/>
      <c r="L20" s="117">
        <f t="shared" si="4"/>
        <v>0</v>
      </c>
      <c r="M20" s="66"/>
      <c r="O20" s="119" t="str">
        <f t="shared" si="5"/>
        <v>-</v>
      </c>
    </row>
    <row r="21" spans="1:15" ht="15" customHeight="1" x14ac:dyDescent="0.25">
      <c r="A21" s="13"/>
      <c r="B21" s="29"/>
      <c r="C21" s="14"/>
      <c r="D21" s="13">
        <v>1</v>
      </c>
      <c r="E21" s="210"/>
      <c r="F21" s="210"/>
      <c r="G21" s="210"/>
      <c r="H21" s="120">
        <f t="shared" si="3"/>
        <v>0</v>
      </c>
      <c r="I21" s="46"/>
      <c r="J21" s="210">
        <v>0</v>
      </c>
      <c r="K21" s="102"/>
      <c r="L21" s="117">
        <f t="shared" si="4"/>
        <v>0</v>
      </c>
      <c r="M21" s="66"/>
      <c r="O21" s="119" t="str">
        <f t="shared" si="5"/>
        <v>-</v>
      </c>
    </row>
    <row r="22" spans="1:15" ht="15" customHeight="1" x14ac:dyDescent="0.25">
      <c r="A22" s="68" t="s">
        <v>113</v>
      </c>
      <c r="B22" s="29" t="s">
        <v>148</v>
      </c>
      <c r="C22" s="14" t="s">
        <v>718</v>
      </c>
      <c r="D22" s="13">
        <v>1</v>
      </c>
      <c r="E22" s="210"/>
      <c r="F22" s="210"/>
      <c r="G22" s="210"/>
      <c r="H22" s="120">
        <v>0</v>
      </c>
      <c r="I22" s="46"/>
      <c r="J22" s="210">
        <v>2000</v>
      </c>
      <c r="K22" s="102" t="s">
        <v>22</v>
      </c>
      <c r="L22" s="117">
        <v>2000</v>
      </c>
      <c r="M22" s="66"/>
      <c r="O22" s="119" t="str">
        <f t="shared" si="5"/>
        <v>-</v>
      </c>
    </row>
    <row r="23" spans="1:15" ht="15" customHeight="1" x14ac:dyDescent="0.25">
      <c r="A23" s="13"/>
      <c r="B23" s="29"/>
      <c r="C23" s="14" t="s">
        <v>721</v>
      </c>
      <c r="D23" s="13">
        <v>1</v>
      </c>
      <c r="E23" s="210"/>
      <c r="F23" s="210"/>
      <c r="G23" s="210"/>
      <c r="H23" s="120">
        <f t="shared" si="3"/>
        <v>0</v>
      </c>
      <c r="I23" s="46"/>
      <c r="J23" s="210">
        <v>0</v>
      </c>
      <c r="K23" s="102"/>
      <c r="L23" s="117">
        <f t="shared" si="4"/>
        <v>0</v>
      </c>
      <c r="M23" s="66"/>
      <c r="O23" s="119" t="str">
        <f t="shared" si="5"/>
        <v>-</v>
      </c>
    </row>
    <row r="24" spans="1:15" ht="15" customHeight="1" x14ac:dyDescent="0.25">
      <c r="A24" s="13"/>
      <c r="B24" s="29"/>
      <c r="C24" s="14"/>
      <c r="D24" s="13">
        <v>1</v>
      </c>
      <c r="E24" s="210"/>
      <c r="F24" s="210"/>
      <c r="G24" s="210"/>
      <c r="H24" s="120">
        <f t="shared" si="3"/>
        <v>0</v>
      </c>
      <c r="I24" s="46"/>
      <c r="J24" s="210">
        <v>0</v>
      </c>
      <c r="K24" s="102"/>
      <c r="L24" s="117">
        <f t="shared" si="4"/>
        <v>0</v>
      </c>
      <c r="M24" s="66"/>
      <c r="O24" s="119" t="str">
        <f t="shared" si="5"/>
        <v>-</v>
      </c>
    </row>
    <row r="25" spans="1:15" ht="15" customHeight="1" x14ac:dyDescent="0.25">
      <c r="A25" s="13"/>
      <c r="B25" s="29"/>
      <c r="C25" s="14"/>
      <c r="D25" s="13">
        <v>1</v>
      </c>
      <c r="E25" s="210"/>
      <c r="F25" s="210"/>
      <c r="G25" s="210"/>
      <c r="H25" s="120">
        <f t="shared" si="3"/>
        <v>0</v>
      </c>
      <c r="I25" s="46"/>
      <c r="J25" s="210">
        <v>0</v>
      </c>
      <c r="K25" s="102"/>
      <c r="L25" s="117">
        <f t="shared" si="4"/>
        <v>0</v>
      </c>
      <c r="M25" s="66"/>
      <c r="O25" s="119" t="str">
        <f t="shared" si="5"/>
        <v>-</v>
      </c>
    </row>
    <row r="26" spans="1:15" s="4" customFormat="1" ht="15" customHeight="1" x14ac:dyDescent="0.25">
      <c r="A26" s="68" t="s">
        <v>114</v>
      </c>
      <c r="B26" s="29" t="s">
        <v>129</v>
      </c>
      <c r="C26" s="14"/>
      <c r="D26" s="13">
        <v>1</v>
      </c>
      <c r="E26" s="210"/>
      <c r="F26" s="210"/>
      <c r="G26" s="210"/>
      <c r="H26" s="120">
        <f t="shared" si="3"/>
        <v>0</v>
      </c>
      <c r="I26" s="46"/>
      <c r="J26" s="210">
        <v>0</v>
      </c>
      <c r="K26" s="102"/>
      <c r="L26" s="117">
        <f t="shared" si="4"/>
        <v>0</v>
      </c>
      <c r="M26" s="66"/>
      <c r="O26" s="119" t="str">
        <f t="shared" si="5"/>
        <v>-</v>
      </c>
    </row>
    <row r="27" spans="1:15" s="4" customFormat="1" ht="15" customHeight="1" x14ac:dyDescent="0.25">
      <c r="A27" s="13"/>
      <c r="B27" s="29"/>
      <c r="C27" s="14"/>
      <c r="D27" s="13">
        <v>1</v>
      </c>
      <c r="E27" s="210"/>
      <c r="F27" s="210"/>
      <c r="G27" s="210"/>
      <c r="H27" s="120">
        <f t="shared" si="3"/>
        <v>0</v>
      </c>
      <c r="I27" s="46"/>
      <c r="J27" s="210">
        <v>0</v>
      </c>
      <c r="K27" s="102"/>
      <c r="L27" s="117">
        <f t="shared" si="4"/>
        <v>0</v>
      </c>
      <c r="M27" s="66"/>
      <c r="O27" s="119" t="str">
        <f t="shared" si="5"/>
        <v>-</v>
      </c>
    </row>
    <row r="28" spans="1:15" s="4" customFormat="1" ht="15" customHeight="1" x14ac:dyDescent="0.25">
      <c r="A28" s="13"/>
      <c r="B28" s="29"/>
      <c r="C28" s="14"/>
      <c r="D28" s="13">
        <v>1</v>
      </c>
      <c r="E28" s="210"/>
      <c r="F28" s="210"/>
      <c r="G28" s="210"/>
      <c r="H28" s="120">
        <f t="shared" si="3"/>
        <v>0</v>
      </c>
      <c r="I28" s="46"/>
      <c r="J28" s="210">
        <v>0</v>
      </c>
      <c r="K28" s="102"/>
      <c r="L28" s="117">
        <f t="shared" si="4"/>
        <v>0</v>
      </c>
      <c r="M28" s="66"/>
      <c r="O28" s="119" t="str">
        <f t="shared" si="5"/>
        <v>-</v>
      </c>
    </row>
    <row r="29" spans="1:15" s="4" customFormat="1" ht="15" customHeight="1" x14ac:dyDescent="0.25">
      <c r="A29" s="13"/>
      <c r="B29" s="29"/>
      <c r="C29" s="14"/>
      <c r="D29" s="13">
        <v>1</v>
      </c>
      <c r="E29" s="210"/>
      <c r="F29" s="210"/>
      <c r="G29" s="210"/>
      <c r="H29" s="120">
        <f t="shared" si="3"/>
        <v>0</v>
      </c>
      <c r="I29" s="46"/>
      <c r="J29" s="210">
        <v>0</v>
      </c>
      <c r="K29" s="102"/>
      <c r="L29" s="117">
        <f t="shared" si="4"/>
        <v>0</v>
      </c>
      <c r="M29" s="66"/>
      <c r="O29" s="119" t="str">
        <f t="shared" si="5"/>
        <v>-</v>
      </c>
    </row>
    <row r="30" spans="1:15" s="4" customFormat="1" ht="15" customHeight="1" x14ac:dyDescent="0.25">
      <c r="A30" s="68" t="s">
        <v>26</v>
      </c>
      <c r="B30" s="29" t="s">
        <v>147</v>
      </c>
      <c r="C30" s="14"/>
      <c r="D30" s="13">
        <v>1</v>
      </c>
      <c r="E30" s="210"/>
      <c r="F30" s="210"/>
      <c r="G30" s="210"/>
      <c r="H30" s="120">
        <f t="shared" si="3"/>
        <v>0</v>
      </c>
      <c r="I30" s="46"/>
      <c r="J30" s="210">
        <v>0</v>
      </c>
      <c r="K30" s="102"/>
      <c r="L30" s="117">
        <f t="shared" si="4"/>
        <v>0</v>
      </c>
      <c r="M30" s="66"/>
      <c r="O30" s="119" t="str">
        <f t="shared" si="5"/>
        <v>-</v>
      </c>
    </row>
    <row r="31" spans="1:15" s="4" customFormat="1" ht="15" customHeight="1" x14ac:dyDescent="0.25">
      <c r="A31" s="13"/>
      <c r="B31" s="29"/>
      <c r="C31" s="14"/>
      <c r="D31" s="13">
        <v>1</v>
      </c>
      <c r="E31" s="210"/>
      <c r="F31" s="210"/>
      <c r="G31" s="210"/>
      <c r="H31" s="120">
        <f t="shared" si="3"/>
        <v>0</v>
      </c>
      <c r="I31" s="46"/>
      <c r="J31" s="210">
        <v>0</v>
      </c>
      <c r="K31" s="102"/>
      <c r="L31" s="117">
        <f t="shared" si="4"/>
        <v>0</v>
      </c>
      <c r="M31" s="66"/>
      <c r="O31" s="119" t="str">
        <f t="shared" si="5"/>
        <v>-</v>
      </c>
    </row>
    <row r="32" spans="1:15" s="4" customFormat="1" ht="15" customHeight="1" x14ac:dyDescent="0.25">
      <c r="A32" s="13"/>
      <c r="B32" s="29"/>
      <c r="C32" s="14"/>
      <c r="D32" s="13">
        <v>1</v>
      </c>
      <c r="E32" s="210"/>
      <c r="F32" s="210"/>
      <c r="G32" s="210"/>
      <c r="H32" s="120">
        <f t="shared" si="3"/>
        <v>0</v>
      </c>
      <c r="I32" s="46"/>
      <c r="J32" s="210">
        <v>0</v>
      </c>
      <c r="K32" s="102"/>
      <c r="L32" s="117">
        <f t="shared" si="4"/>
        <v>0</v>
      </c>
      <c r="M32" s="66"/>
      <c r="O32" s="119" t="str">
        <f t="shared" si="5"/>
        <v>-</v>
      </c>
    </row>
    <row r="33" spans="1:15" s="4" customFormat="1" ht="15" customHeight="1" x14ac:dyDescent="0.25">
      <c r="A33" s="13"/>
      <c r="B33" s="29"/>
      <c r="C33" s="14"/>
      <c r="D33" s="13">
        <v>1</v>
      </c>
      <c r="E33" s="210"/>
      <c r="F33" s="210"/>
      <c r="G33" s="210"/>
      <c r="H33" s="120">
        <f t="shared" si="3"/>
        <v>0</v>
      </c>
      <c r="I33" s="46"/>
      <c r="J33" s="210">
        <v>0</v>
      </c>
      <c r="K33" s="102"/>
      <c r="L33" s="117">
        <f t="shared" si="4"/>
        <v>0</v>
      </c>
      <c r="M33" s="66"/>
      <c r="O33" s="119" t="str">
        <f t="shared" si="5"/>
        <v>-</v>
      </c>
    </row>
    <row r="34" spans="1:15" s="3" customFormat="1" ht="15" customHeight="1" x14ac:dyDescent="0.25">
      <c r="A34" s="68" t="s">
        <v>296</v>
      </c>
      <c r="B34" s="29" t="s">
        <v>295</v>
      </c>
      <c r="C34" s="14"/>
      <c r="D34" s="13">
        <v>1</v>
      </c>
      <c r="E34" s="210"/>
      <c r="F34" s="210"/>
      <c r="G34" s="210"/>
      <c r="H34" s="120">
        <f t="shared" si="3"/>
        <v>0</v>
      </c>
      <c r="I34" s="46"/>
      <c r="J34" s="210">
        <v>0</v>
      </c>
      <c r="K34" s="102"/>
      <c r="L34" s="117">
        <f t="shared" si="4"/>
        <v>0</v>
      </c>
      <c r="M34" s="66"/>
      <c r="O34" s="119" t="str">
        <f t="shared" si="5"/>
        <v>-</v>
      </c>
    </row>
    <row r="35" spans="1:15" s="3" customFormat="1" ht="15" customHeight="1" x14ac:dyDescent="0.25">
      <c r="A35" s="13"/>
      <c r="B35" s="29"/>
      <c r="C35" s="14"/>
      <c r="D35" s="13">
        <v>1</v>
      </c>
      <c r="E35" s="210"/>
      <c r="F35" s="210"/>
      <c r="G35" s="210"/>
      <c r="H35" s="120">
        <f t="shared" si="3"/>
        <v>0</v>
      </c>
      <c r="I35" s="46"/>
      <c r="J35" s="210">
        <v>0</v>
      </c>
      <c r="K35" s="102"/>
      <c r="L35" s="117">
        <f t="shared" si="4"/>
        <v>0</v>
      </c>
      <c r="M35" s="66"/>
      <c r="O35" s="119" t="str">
        <f t="shared" si="5"/>
        <v>-</v>
      </c>
    </row>
    <row r="36" spans="1:15" ht="15" customHeight="1" x14ac:dyDescent="0.25">
      <c r="A36" s="68" t="s">
        <v>573</v>
      </c>
      <c r="B36" s="14" t="s">
        <v>8</v>
      </c>
      <c r="C36" s="14"/>
      <c r="D36" s="13">
        <v>1</v>
      </c>
      <c r="E36" s="210"/>
      <c r="F36" s="210"/>
      <c r="G36" s="210"/>
      <c r="H36" s="120">
        <f t="shared" si="3"/>
        <v>0</v>
      </c>
      <c r="I36" s="46"/>
      <c r="J36" s="210">
        <v>0</v>
      </c>
      <c r="K36" s="102"/>
      <c r="L36" s="117">
        <f t="shared" si="4"/>
        <v>0</v>
      </c>
      <c r="M36" s="66"/>
      <c r="N36" s="3"/>
      <c r="O36" s="119" t="str">
        <f t="shared" si="5"/>
        <v>-</v>
      </c>
    </row>
    <row r="37" spans="1:15" ht="15" customHeight="1" x14ac:dyDescent="0.25">
      <c r="A37" s="68" t="s">
        <v>182</v>
      </c>
      <c r="B37" s="193" t="s">
        <v>97</v>
      </c>
      <c r="C37" s="127"/>
      <c r="D37" s="99">
        <v>1</v>
      </c>
      <c r="E37" s="211"/>
      <c r="F37" s="211"/>
      <c r="G37" s="211"/>
      <c r="H37" s="176">
        <f t="shared" si="3"/>
        <v>0</v>
      </c>
      <c r="I37" s="177"/>
      <c r="J37" s="211">
        <v>0</v>
      </c>
      <c r="K37" s="217"/>
      <c r="L37" s="117">
        <f t="shared" si="4"/>
        <v>0</v>
      </c>
      <c r="M37" s="66"/>
      <c r="O37" s="119" t="str">
        <f t="shared" si="5"/>
        <v>-</v>
      </c>
    </row>
    <row r="38" spans="1:15" s="4" customFormat="1" ht="15" customHeight="1" x14ac:dyDescent="0.25">
      <c r="A38" s="33" t="s">
        <v>362</v>
      </c>
      <c r="B38" s="195" t="s">
        <v>89</v>
      </c>
      <c r="C38" s="195"/>
      <c r="D38" s="207"/>
      <c r="E38" s="207"/>
      <c r="F38" s="207"/>
      <c r="G38" s="207"/>
      <c r="H38" s="207"/>
      <c r="I38" s="207"/>
      <c r="J38" s="207"/>
      <c r="K38" s="208"/>
      <c r="L38" s="174">
        <f>SUM(L18:L37)</f>
        <v>2000</v>
      </c>
      <c r="M38" s="67"/>
      <c r="O38" s="121">
        <f>SUM(O18:O37)</f>
        <v>0</v>
      </c>
    </row>
    <row r="39" spans="1:15" s="3" customFormat="1" ht="15" customHeight="1" x14ac:dyDescent="0.25">
      <c r="A39" s="213"/>
      <c r="B39" s="9"/>
      <c r="C39" s="9"/>
      <c r="D39" s="213"/>
      <c r="E39" s="213"/>
      <c r="F39" s="213"/>
      <c r="G39" s="213"/>
      <c r="H39" s="213"/>
      <c r="I39" s="213"/>
      <c r="J39" s="213"/>
      <c r="K39" s="213"/>
      <c r="L39" s="219"/>
      <c r="O39" s="78"/>
    </row>
    <row r="40" spans="1:15" s="5" customFormat="1" ht="15" customHeight="1" x14ac:dyDescent="0.25">
      <c r="A40" s="32" t="s">
        <v>363</v>
      </c>
      <c r="B40" s="195" t="s">
        <v>149</v>
      </c>
      <c r="C40" s="34"/>
      <c r="D40" s="34"/>
      <c r="E40" s="34"/>
      <c r="F40" s="34"/>
      <c r="G40" s="34"/>
      <c r="H40" s="34"/>
      <c r="I40" s="34"/>
      <c r="J40" s="34"/>
      <c r="K40" s="34"/>
      <c r="L40" s="196"/>
      <c r="O40" s="79"/>
    </row>
    <row r="41" spans="1:15" s="4" customFormat="1" ht="15" customHeight="1" x14ac:dyDescent="0.25">
      <c r="A41" s="301" t="s">
        <v>95</v>
      </c>
      <c r="B41" s="301" t="s">
        <v>82</v>
      </c>
      <c r="C41" s="301" t="s">
        <v>83</v>
      </c>
      <c r="D41" s="13" t="s">
        <v>84</v>
      </c>
      <c r="E41" s="14"/>
      <c r="F41" s="14"/>
      <c r="G41" s="14"/>
      <c r="H41" s="299" t="s">
        <v>85</v>
      </c>
      <c r="I41" s="300"/>
      <c r="J41" s="13" t="s">
        <v>100</v>
      </c>
      <c r="K41" s="99" t="s">
        <v>543</v>
      </c>
      <c r="L41" s="297" t="s">
        <v>93</v>
      </c>
      <c r="M41" s="190"/>
      <c r="O41" s="80" t="s">
        <v>544</v>
      </c>
    </row>
    <row r="42" spans="1:15" ht="15" customHeight="1" x14ac:dyDescent="0.25">
      <c r="A42" s="302"/>
      <c r="B42" s="302"/>
      <c r="C42" s="302"/>
      <c r="D42" s="13" t="s">
        <v>86</v>
      </c>
      <c r="E42" s="209" t="s">
        <v>34</v>
      </c>
      <c r="F42" s="209" t="s">
        <v>35</v>
      </c>
      <c r="G42" s="209" t="s">
        <v>180</v>
      </c>
      <c r="H42" s="303" t="s">
        <v>32</v>
      </c>
      <c r="I42" s="304"/>
      <c r="J42" s="209" t="s">
        <v>33</v>
      </c>
      <c r="K42" s="100"/>
      <c r="L42" s="298"/>
      <c r="M42" s="28" t="s">
        <v>285</v>
      </c>
      <c r="O42" s="81"/>
    </row>
    <row r="43" spans="1:15" ht="15" customHeight="1" x14ac:dyDescent="0.25">
      <c r="A43" s="68" t="s">
        <v>115</v>
      </c>
      <c r="B43" s="14" t="s">
        <v>150</v>
      </c>
      <c r="C43" s="14" t="s">
        <v>717</v>
      </c>
      <c r="D43" s="13">
        <v>1</v>
      </c>
      <c r="E43" s="210">
        <v>10</v>
      </c>
      <c r="F43" s="210">
        <v>1</v>
      </c>
      <c r="G43" s="210">
        <v>1</v>
      </c>
      <c r="H43" s="120">
        <f t="shared" ref="H43:H55" si="6">SUM(E43:G43)</f>
        <v>12</v>
      </c>
      <c r="I43" s="46" t="s">
        <v>141</v>
      </c>
      <c r="J43" s="210">
        <v>900</v>
      </c>
      <c r="K43" s="102" t="s">
        <v>21</v>
      </c>
      <c r="L43" s="117">
        <f t="shared" ref="L43:L55" si="7">J43*H43*D43</f>
        <v>10800</v>
      </c>
      <c r="M43" s="66"/>
      <c r="O43" s="119">
        <f t="shared" ref="O43:O55" si="8">IF(K43="Yes",L43,"-")</f>
        <v>10800</v>
      </c>
    </row>
    <row r="44" spans="1:15" ht="15" customHeight="1" x14ac:dyDescent="0.25">
      <c r="A44" s="13"/>
      <c r="B44" s="14"/>
      <c r="C44" s="14" t="s">
        <v>720</v>
      </c>
      <c r="D44" s="13">
        <v>1</v>
      </c>
      <c r="E44" s="210"/>
      <c r="F44" s="210"/>
      <c r="G44" s="210"/>
      <c r="H44" s="120">
        <f t="shared" si="6"/>
        <v>0</v>
      </c>
      <c r="I44" s="46"/>
      <c r="J44" s="210">
        <v>0</v>
      </c>
      <c r="K44" s="102"/>
      <c r="L44" s="117">
        <f t="shared" si="7"/>
        <v>0</v>
      </c>
      <c r="M44" s="66"/>
      <c r="O44" s="119" t="str">
        <f t="shared" si="8"/>
        <v>-</v>
      </c>
    </row>
    <row r="45" spans="1:15" ht="15" customHeight="1" x14ac:dyDescent="0.25">
      <c r="A45" s="13"/>
      <c r="B45" s="14"/>
      <c r="C45" s="14"/>
      <c r="D45" s="13">
        <v>1</v>
      </c>
      <c r="E45" s="210"/>
      <c r="F45" s="210"/>
      <c r="G45" s="210"/>
      <c r="H45" s="120">
        <f t="shared" si="6"/>
        <v>0</v>
      </c>
      <c r="I45" s="46"/>
      <c r="J45" s="210">
        <v>0</v>
      </c>
      <c r="K45" s="102"/>
      <c r="L45" s="117">
        <f t="shared" si="7"/>
        <v>0</v>
      </c>
      <c r="M45" s="66"/>
      <c r="O45" s="119" t="str">
        <f t="shared" si="8"/>
        <v>-</v>
      </c>
    </row>
    <row r="46" spans="1:15" ht="15" customHeight="1" x14ac:dyDescent="0.25">
      <c r="A46" s="13"/>
      <c r="B46" s="14"/>
      <c r="C46" s="14"/>
      <c r="D46" s="13">
        <v>1</v>
      </c>
      <c r="E46" s="210"/>
      <c r="F46" s="210"/>
      <c r="G46" s="210"/>
      <c r="H46" s="120">
        <f t="shared" si="6"/>
        <v>0</v>
      </c>
      <c r="I46" s="46"/>
      <c r="J46" s="210">
        <v>0</v>
      </c>
      <c r="K46" s="102"/>
      <c r="L46" s="117">
        <f t="shared" si="7"/>
        <v>0</v>
      </c>
      <c r="M46" s="66"/>
      <c r="O46" s="119" t="str">
        <f t="shared" si="8"/>
        <v>-</v>
      </c>
    </row>
    <row r="47" spans="1:15" ht="15" customHeight="1" x14ac:dyDescent="0.25">
      <c r="A47" s="68" t="s">
        <v>116</v>
      </c>
      <c r="B47" s="14" t="s">
        <v>151</v>
      </c>
      <c r="C47" s="14"/>
      <c r="D47" s="13">
        <v>1</v>
      </c>
      <c r="E47" s="210"/>
      <c r="F47" s="210"/>
      <c r="G47" s="210"/>
      <c r="H47" s="120">
        <f t="shared" si="6"/>
        <v>0</v>
      </c>
      <c r="I47" s="46"/>
      <c r="J47" s="210">
        <v>0</v>
      </c>
      <c r="K47" s="102"/>
      <c r="L47" s="117">
        <f t="shared" si="7"/>
        <v>0</v>
      </c>
      <c r="M47" s="66"/>
      <c r="O47" s="119" t="str">
        <f t="shared" si="8"/>
        <v>-</v>
      </c>
    </row>
    <row r="48" spans="1:15" ht="15" customHeight="1" x14ac:dyDescent="0.25">
      <c r="A48" s="13"/>
      <c r="B48" s="14"/>
      <c r="C48" s="14"/>
      <c r="D48" s="13">
        <v>1</v>
      </c>
      <c r="E48" s="210"/>
      <c r="F48" s="210"/>
      <c r="G48" s="210"/>
      <c r="H48" s="120">
        <f t="shared" si="6"/>
        <v>0</v>
      </c>
      <c r="I48" s="46"/>
      <c r="J48" s="210">
        <v>0</v>
      </c>
      <c r="K48" s="102"/>
      <c r="L48" s="117">
        <f t="shared" si="7"/>
        <v>0</v>
      </c>
      <c r="M48" s="66"/>
      <c r="O48" s="119" t="str">
        <f t="shared" si="8"/>
        <v>-</v>
      </c>
    </row>
    <row r="49" spans="1:15" ht="15" customHeight="1" x14ac:dyDescent="0.25">
      <c r="A49" s="13"/>
      <c r="B49" s="14"/>
      <c r="C49" s="14"/>
      <c r="D49" s="13">
        <v>1</v>
      </c>
      <c r="E49" s="210"/>
      <c r="F49" s="210"/>
      <c r="G49" s="210"/>
      <c r="H49" s="120">
        <f t="shared" si="6"/>
        <v>0</v>
      </c>
      <c r="I49" s="46"/>
      <c r="J49" s="210">
        <v>0</v>
      </c>
      <c r="K49" s="102"/>
      <c r="L49" s="117">
        <f t="shared" si="7"/>
        <v>0</v>
      </c>
      <c r="M49" s="66"/>
      <c r="O49" s="119" t="str">
        <f t="shared" si="8"/>
        <v>-</v>
      </c>
    </row>
    <row r="50" spans="1:15" ht="15" customHeight="1" x14ac:dyDescent="0.25">
      <c r="A50" s="13"/>
      <c r="B50" s="14"/>
      <c r="C50" s="14"/>
      <c r="D50" s="13">
        <v>1</v>
      </c>
      <c r="E50" s="210"/>
      <c r="F50" s="210"/>
      <c r="G50" s="210"/>
      <c r="H50" s="120">
        <f t="shared" si="6"/>
        <v>0</v>
      </c>
      <c r="I50" s="46"/>
      <c r="J50" s="210">
        <v>0</v>
      </c>
      <c r="K50" s="102"/>
      <c r="L50" s="117">
        <f t="shared" si="7"/>
        <v>0</v>
      </c>
      <c r="M50" s="66"/>
      <c r="O50" s="119" t="str">
        <f t="shared" si="8"/>
        <v>-</v>
      </c>
    </row>
    <row r="51" spans="1:15" s="4" customFormat="1" ht="15" customHeight="1" x14ac:dyDescent="0.25">
      <c r="A51" s="69" t="s">
        <v>117</v>
      </c>
      <c r="B51" s="14" t="s">
        <v>55</v>
      </c>
      <c r="C51" s="14"/>
      <c r="D51" s="13">
        <v>1</v>
      </c>
      <c r="E51" s="210"/>
      <c r="F51" s="210"/>
      <c r="G51" s="210"/>
      <c r="H51" s="120">
        <f t="shared" si="6"/>
        <v>0</v>
      </c>
      <c r="I51" s="46"/>
      <c r="J51" s="210">
        <v>0</v>
      </c>
      <c r="K51" s="102"/>
      <c r="L51" s="117">
        <f t="shared" si="7"/>
        <v>0</v>
      </c>
      <c r="M51" s="66"/>
      <c r="O51" s="119" t="str">
        <f t="shared" si="8"/>
        <v>-</v>
      </c>
    </row>
    <row r="52" spans="1:15" s="4" customFormat="1" ht="15" customHeight="1" x14ac:dyDescent="0.25">
      <c r="A52" s="27"/>
      <c r="B52" s="14"/>
      <c r="C52" s="14"/>
      <c r="D52" s="13">
        <v>1</v>
      </c>
      <c r="E52" s="210"/>
      <c r="F52" s="210"/>
      <c r="G52" s="210"/>
      <c r="H52" s="120">
        <f t="shared" si="6"/>
        <v>0</v>
      </c>
      <c r="I52" s="46"/>
      <c r="J52" s="210">
        <v>0</v>
      </c>
      <c r="K52" s="102"/>
      <c r="L52" s="117">
        <f t="shared" si="7"/>
        <v>0</v>
      </c>
      <c r="M52" s="66"/>
      <c r="O52" s="119" t="str">
        <f t="shared" si="8"/>
        <v>-</v>
      </c>
    </row>
    <row r="53" spans="1:15" s="4" customFormat="1" ht="15" customHeight="1" x14ac:dyDescent="0.25">
      <c r="A53" s="27"/>
      <c r="B53" s="14"/>
      <c r="C53" s="14"/>
      <c r="D53" s="13">
        <v>1</v>
      </c>
      <c r="E53" s="210"/>
      <c r="F53" s="210"/>
      <c r="G53" s="210"/>
      <c r="H53" s="120">
        <f t="shared" si="6"/>
        <v>0</v>
      </c>
      <c r="I53" s="46"/>
      <c r="J53" s="210">
        <v>0</v>
      </c>
      <c r="K53" s="102"/>
      <c r="L53" s="117">
        <f t="shared" si="7"/>
        <v>0</v>
      </c>
      <c r="M53" s="66"/>
      <c r="O53" s="119" t="str">
        <f t="shared" si="8"/>
        <v>-</v>
      </c>
    </row>
    <row r="54" spans="1:15" s="4" customFormat="1" ht="15" customHeight="1" x14ac:dyDescent="0.25">
      <c r="A54" s="69" t="s">
        <v>576</v>
      </c>
      <c r="B54" s="14" t="s">
        <v>8</v>
      </c>
      <c r="C54" s="14"/>
      <c r="D54" s="13">
        <v>1</v>
      </c>
      <c r="E54" s="210"/>
      <c r="F54" s="210"/>
      <c r="G54" s="210"/>
      <c r="H54" s="120">
        <f t="shared" si="6"/>
        <v>0</v>
      </c>
      <c r="I54" s="46"/>
      <c r="J54" s="210">
        <v>0</v>
      </c>
      <c r="K54" s="102"/>
      <c r="L54" s="117">
        <f t="shared" si="7"/>
        <v>0</v>
      </c>
      <c r="M54" s="66"/>
      <c r="O54" s="119" t="str">
        <f t="shared" si="8"/>
        <v>-</v>
      </c>
    </row>
    <row r="55" spans="1:15" s="3" customFormat="1" ht="15" customHeight="1" x14ac:dyDescent="0.25">
      <c r="A55" s="69" t="s">
        <v>183</v>
      </c>
      <c r="B55" s="127" t="s">
        <v>99</v>
      </c>
      <c r="C55" s="127"/>
      <c r="D55" s="99">
        <v>1</v>
      </c>
      <c r="E55" s="211"/>
      <c r="F55" s="211"/>
      <c r="G55" s="211"/>
      <c r="H55" s="176">
        <f t="shared" si="6"/>
        <v>0</v>
      </c>
      <c r="I55" s="177"/>
      <c r="J55" s="211">
        <v>0</v>
      </c>
      <c r="K55" s="217"/>
      <c r="L55" s="117">
        <f t="shared" si="7"/>
        <v>0</v>
      </c>
      <c r="M55" s="66"/>
      <c r="O55" s="119" t="str">
        <f t="shared" si="8"/>
        <v>-</v>
      </c>
    </row>
    <row r="56" spans="1:15" s="2" customFormat="1" ht="15" customHeight="1" x14ac:dyDescent="0.3">
      <c r="A56" s="33" t="s">
        <v>363</v>
      </c>
      <c r="B56" s="195" t="s">
        <v>6</v>
      </c>
      <c r="C56" s="195"/>
      <c r="D56" s="207"/>
      <c r="E56" s="207"/>
      <c r="F56" s="207"/>
      <c r="G56" s="207"/>
      <c r="H56" s="207"/>
      <c r="I56" s="207"/>
      <c r="J56" s="207"/>
      <c r="K56" s="208"/>
      <c r="L56" s="174">
        <f>SUM(L43:L55)</f>
        <v>10800</v>
      </c>
      <c r="M56" s="67"/>
      <c r="O56" s="121">
        <f>SUM(O43:O55)</f>
        <v>10800</v>
      </c>
    </row>
    <row r="57" spans="1:15" ht="15" customHeight="1" x14ac:dyDescent="0.25">
      <c r="A57" s="3"/>
      <c r="B57" s="3"/>
      <c r="C57" s="3"/>
      <c r="D57" s="3"/>
      <c r="E57" s="3"/>
      <c r="F57" s="3"/>
      <c r="G57" s="3"/>
      <c r="H57" s="3"/>
      <c r="I57" s="3"/>
      <c r="J57" s="3"/>
      <c r="K57" s="3"/>
      <c r="L57" s="4"/>
      <c r="M57" s="3"/>
      <c r="O57" s="79"/>
    </row>
    <row r="58" spans="1:15" s="2" customFormat="1" ht="15" customHeight="1" x14ac:dyDescent="0.3">
      <c r="A58" s="32" t="s">
        <v>364</v>
      </c>
      <c r="B58" s="195" t="s">
        <v>160</v>
      </c>
      <c r="C58" s="34"/>
      <c r="D58" s="34"/>
      <c r="E58" s="34"/>
      <c r="F58" s="34"/>
      <c r="G58" s="34"/>
      <c r="H58" s="34"/>
      <c r="I58" s="34"/>
      <c r="J58" s="34"/>
      <c r="K58" s="34"/>
      <c r="L58" s="196"/>
      <c r="M58" s="5"/>
      <c r="O58" s="79"/>
    </row>
    <row r="59" spans="1:15" ht="15" customHeight="1" x14ac:dyDescent="0.25">
      <c r="A59" s="301" t="s">
        <v>95</v>
      </c>
      <c r="B59" s="301" t="s">
        <v>82</v>
      </c>
      <c r="C59" s="301" t="s">
        <v>83</v>
      </c>
      <c r="D59" s="13" t="s">
        <v>84</v>
      </c>
      <c r="E59" s="14"/>
      <c r="F59" s="14"/>
      <c r="G59" s="14"/>
      <c r="H59" s="299" t="s">
        <v>85</v>
      </c>
      <c r="I59" s="300"/>
      <c r="J59" s="13" t="s">
        <v>100</v>
      </c>
      <c r="K59" s="99" t="s">
        <v>543</v>
      </c>
      <c r="L59" s="297" t="s">
        <v>93</v>
      </c>
      <c r="M59" s="190"/>
      <c r="O59" s="80" t="s">
        <v>544</v>
      </c>
    </row>
    <row r="60" spans="1:15" ht="15" customHeight="1" x14ac:dyDescent="0.25">
      <c r="A60" s="302"/>
      <c r="B60" s="302"/>
      <c r="C60" s="302"/>
      <c r="D60" s="13" t="s">
        <v>86</v>
      </c>
      <c r="E60" s="209" t="s">
        <v>34</v>
      </c>
      <c r="F60" s="209" t="s">
        <v>35</v>
      </c>
      <c r="G60" s="209" t="s">
        <v>180</v>
      </c>
      <c r="H60" s="303" t="s">
        <v>32</v>
      </c>
      <c r="I60" s="304"/>
      <c r="J60" s="209" t="s">
        <v>33</v>
      </c>
      <c r="K60" s="100"/>
      <c r="L60" s="298"/>
      <c r="M60" s="28" t="s">
        <v>285</v>
      </c>
      <c r="O60" s="81"/>
    </row>
    <row r="61" spans="1:15" ht="15" customHeight="1" x14ac:dyDescent="0.25">
      <c r="A61" s="68" t="s">
        <v>120</v>
      </c>
      <c r="B61" s="14" t="s">
        <v>152</v>
      </c>
      <c r="C61" s="14"/>
      <c r="D61" s="13">
        <v>1</v>
      </c>
      <c r="E61" s="210"/>
      <c r="F61" s="210"/>
      <c r="G61" s="210"/>
      <c r="H61" s="120">
        <f t="shared" ref="H61:H75" si="9">SUM(E61:G61)</f>
        <v>0</v>
      </c>
      <c r="I61" s="46"/>
      <c r="J61" s="210">
        <v>0</v>
      </c>
      <c r="K61" s="102"/>
      <c r="L61" s="117">
        <f t="shared" ref="L61:L75" si="10">J61*H61*D61</f>
        <v>0</v>
      </c>
      <c r="M61" s="66"/>
      <c r="O61" s="119" t="str">
        <f t="shared" ref="O61:O75" si="11">IF(K61="Yes",L61,"-")</f>
        <v>-</v>
      </c>
    </row>
    <row r="62" spans="1:15" s="4" customFormat="1" ht="15" customHeight="1" x14ac:dyDescent="0.25">
      <c r="A62" s="68" t="s">
        <v>121</v>
      </c>
      <c r="B62" s="14" t="s">
        <v>164</v>
      </c>
      <c r="C62" s="14"/>
      <c r="D62" s="13">
        <v>1</v>
      </c>
      <c r="E62" s="210"/>
      <c r="F62" s="210"/>
      <c r="G62" s="210"/>
      <c r="H62" s="120">
        <f t="shared" si="9"/>
        <v>0</v>
      </c>
      <c r="I62" s="46"/>
      <c r="J62" s="210">
        <v>0</v>
      </c>
      <c r="K62" s="102"/>
      <c r="L62" s="117">
        <f t="shared" si="10"/>
        <v>0</v>
      </c>
      <c r="M62" s="66"/>
      <c r="O62" s="119" t="str">
        <f t="shared" si="11"/>
        <v>-</v>
      </c>
    </row>
    <row r="63" spans="1:15" s="4" customFormat="1" ht="15" customHeight="1" x14ac:dyDescent="0.25">
      <c r="A63" s="68" t="s">
        <v>122</v>
      </c>
      <c r="B63" s="14" t="s">
        <v>297</v>
      </c>
      <c r="C63" s="14"/>
      <c r="D63" s="13">
        <v>1</v>
      </c>
      <c r="E63" s="210"/>
      <c r="F63" s="210"/>
      <c r="G63" s="210"/>
      <c r="H63" s="120">
        <f t="shared" si="9"/>
        <v>0</v>
      </c>
      <c r="I63" s="46"/>
      <c r="J63" s="210">
        <v>0</v>
      </c>
      <c r="K63" s="102"/>
      <c r="L63" s="117">
        <f t="shared" si="10"/>
        <v>0</v>
      </c>
      <c r="M63" s="66"/>
      <c r="O63" s="119" t="str">
        <f t="shared" si="11"/>
        <v>-</v>
      </c>
    </row>
    <row r="64" spans="1:15" s="4" customFormat="1" ht="15" customHeight="1" x14ac:dyDescent="0.25">
      <c r="A64" s="13"/>
      <c r="B64" s="14"/>
      <c r="C64" s="14"/>
      <c r="D64" s="13">
        <v>1</v>
      </c>
      <c r="E64" s="210"/>
      <c r="F64" s="210"/>
      <c r="G64" s="210"/>
      <c r="H64" s="120">
        <f t="shared" si="9"/>
        <v>0</v>
      </c>
      <c r="I64" s="46"/>
      <c r="J64" s="210">
        <v>0</v>
      </c>
      <c r="K64" s="102"/>
      <c r="L64" s="117">
        <f t="shared" si="10"/>
        <v>0</v>
      </c>
      <c r="M64" s="66"/>
      <c r="O64" s="119" t="str">
        <f t="shared" si="11"/>
        <v>-</v>
      </c>
    </row>
    <row r="65" spans="1:15" ht="15" customHeight="1" x14ac:dyDescent="0.25">
      <c r="A65" s="68" t="s">
        <v>123</v>
      </c>
      <c r="B65" s="14" t="s">
        <v>396</v>
      </c>
      <c r="C65" s="14"/>
      <c r="D65" s="13">
        <v>1</v>
      </c>
      <c r="E65" s="210"/>
      <c r="F65" s="210"/>
      <c r="G65" s="210"/>
      <c r="H65" s="120">
        <f t="shared" si="9"/>
        <v>0</v>
      </c>
      <c r="I65" s="46"/>
      <c r="J65" s="210">
        <v>0</v>
      </c>
      <c r="K65" s="102"/>
      <c r="L65" s="117">
        <f t="shared" si="10"/>
        <v>0</v>
      </c>
      <c r="M65" s="66"/>
      <c r="O65" s="119" t="str">
        <f t="shared" si="11"/>
        <v>-</v>
      </c>
    </row>
    <row r="66" spans="1:15" ht="15" customHeight="1" x14ac:dyDescent="0.25">
      <c r="A66" s="68"/>
      <c r="B66" s="14"/>
      <c r="C66" s="14"/>
      <c r="D66" s="13">
        <v>1</v>
      </c>
      <c r="E66" s="210"/>
      <c r="F66" s="210"/>
      <c r="G66" s="210"/>
      <c r="H66" s="120">
        <f t="shared" si="9"/>
        <v>0</v>
      </c>
      <c r="I66" s="46"/>
      <c r="J66" s="210">
        <v>0</v>
      </c>
      <c r="K66" s="102"/>
      <c r="L66" s="117">
        <f t="shared" si="10"/>
        <v>0</v>
      </c>
      <c r="M66" s="66"/>
      <c r="O66" s="119" t="str">
        <f t="shared" si="11"/>
        <v>-</v>
      </c>
    </row>
    <row r="67" spans="1:15" ht="15" customHeight="1" x14ac:dyDescent="0.25">
      <c r="A67" s="68" t="s">
        <v>299</v>
      </c>
      <c r="B67" s="14" t="s">
        <v>397</v>
      </c>
      <c r="C67" s="14"/>
      <c r="D67" s="13">
        <v>1</v>
      </c>
      <c r="E67" s="210"/>
      <c r="F67" s="210"/>
      <c r="G67" s="210"/>
      <c r="H67" s="120">
        <f t="shared" si="9"/>
        <v>0</v>
      </c>
      <c r="I67" s="46"/>
      <c r="J67" s="210">
        <v>0</v>
      </c>
      <c r="K67" s="102"/>
      <c r="L67" s="117">
        <f t="shared" si="10"/>
        <v>0</v>
      </c>
      <c r="M67" s="66"/>
      <c r="O67" s="119" t="str">
        <f t="shared" si="11"/>
        <v>-</v>
      </c>
    </row>
    <row r="68" spans="1:15" ht="15" customHeight="1" x14ac:dyDescent="0.25">
      <c r="A68" s="13"/>
      <c r="B68" s="14"/>
      <c r="C68" s="14"/>
      <c r="D68" s="13">
        <v>1</v>
      </c>
      <c r="E68" s="210"/>
      <c r="F68" s="210"/>
      <c r="G68" s="210"/>
      <c r="H68" s="120">
        <f t="shared" si="9"/>
        <v>0</v>
      </c>
      <c r="I68" s="46"/>
      <c r="J68" s="210">
        <v>0</v>
      </c>
      <c r="K68" s="102"/>
      <c r="L68" s="117">
        <f t="shared" si="10"/>
        <v>0</v>
      </c>
      <c r="M68" s="66"/>
      <c r="O68" s="119" t="str">
        <f t="shared" si="11"/>
        <v>-</v>
      </c>
    </row>
    <row r="69" spans="1:15" ht="15" customHeight="1" x14ac:dyDescent="0.25">
      <c r="A69" s="13"/>
      <c r="B69" s="14"/>
      <c r="C69" s="14"/>
      <c r="D69" s="13">
        <v>1</v>
      </c>
      <c r="E69" s="210"/>
      <c r="F69" s="210"/>
      <c r="G69" s="210"/>
      <c r="H69" s="120">
        <f t="shared" si="9"/>
        <v>0</v>
      </c>
      <c r="I69" s="46"/>
      <c r="J69" s="210">
        <v>0</v>
      </c>
      <c r="K69" s="102"/>
      <c r="L69" s="117">
        <f t="shared" si="10"/>
        <v>0</v>
      </c>
      <c r="M69" s="66"/>
      <c r="O69" s="119" t="str">
        <f t="shared" si="11"/>
        <v>-</v>
      </c>
    </row>
    <row r="70" spans="1:15" s="4" customFormat="1" ht="15" customHeight="1" x14ac:dyDescent="0.25">
      <c r="A70" s="68" t="s">
        <v>300</v>
      </c>
      <c r="B70" s="14" t="s">
        <v>153</v>
      </c>
      <c r="C70" s="14"/>
      <c r="D70" s="13">
        <v>1</v>
      </c>
      <c r="E70" s="210"/>
      <c r="F70" s="210"/>
      <c r="G70" s="210"/>
      <c r="H70" s="120">
        <f t="shared" si="9"/>
        <v>0</v>
      </c>
      <c r="I70" s="46"/>
      <c r="J70" s="210">
        <v>0</v>
      </c>
      <c r="K70" s="102"/>
      <c r="L70" s="117">
        <f t="shared" si="10"/>
        <v>0</v>
      </c>
      <c r="M70" s="66"/>
      <c r="O70" s="119" t="str">
        <f t="shared" si="11"/>
        <v>-</v>
      </c>
    </row>
    <row r="71" spans="1:15" s="4" customFormat="1" ht="15" customHeight="1" x14ac:dyDescent="0.25">
      <c r="A71" s="13"/>
      <c r="B71" s="14"/>
      <c r="C71" s="14"/>
      <c r="D71" s="13">
        <v>1</v>
      </c>
      <c r="E71" s="210"/>
      <c r="F71" s="210"/>
      <c r="G71" s="210"/>
      <c r="H71" s="120">
        <f t="shared" si="9"/>
        <v>0</v>
      </c>
      <c r="I71" s="46"/>
      <c r="J71" s="210">
        <v>0</v>
      </c>
      <c r="K71" s="102"/>
      <c r="L71" s="117">
        <f t="shared" si="10"/>
        <v>0</v>
      </c>
      <c r="M71" s="66"/>
      <c r="O71" s="119" t="str">
        <f t="shared" si="11"/>
        <v>-</v>
      </c>
    </row>
    <row r="72" spans="1:15" s="4" customFormat="1" ht="15" customHeight="1" x14ac:dyDescent="0.25">
      <c r="A72" s="68" t="s">
        <v>301</v>
      </c>
      <c r="B72" s="14" t="s">
        <v>162</v>
      </c>
      <c r="C72" s="14"/>
      <c r="D72" s="13">
        <v>1</v>
      </c>
      <c r="E72" s="210"/>
      <c r="F72" s="210"/>
      <c r="G72" s="210"/>
      <c r="H72" s="120">
        <f t="shared" si="9"/>
        <v>0</v>
      </c>
      <c r="I72" s="46"/>
      <c r="J72" s="210">
        <v>0</v>
      </c>
      <c r="K72" s="102"/>
      <c r="L72" s="117">
        <f t="shared" si="10"/>
        <v>0</v>
      </c>
      <c r="M72" s="66"/>
      <c r="O72" s="119" t="str">
        <f t="shared" si="11"/>
        <v>-</v>
      </c>
    </row>
    <row r="73" spans="1:15" ht="15" customHeight="1" x14ac:dyDescent="0.25">
      <c r="A73" s="68" t="s">
        <v>614</v>
      </c>
      <c r="B73" s="14" t="s">
        <v>615</v>
      </c>
      <c r="C73" s="14"/>
      <c r="D73" s="13">
        <v>1</v>
      </c>
      <c r="E73" s="210"/>
      <c r="F73" s="210"/>
      <c r="G73" s="210"/>
      <c r="H73" s="120">
        <f t="shared" si="9"/>
        <v>0</v>
      </c>
      <c r="I73" s="46"/>
      <c r="J73" s="210">
        <v>0</v>
      </c>
      <c r="K73" s="102"/>
      <c r="L73" s="117">
        <f t="shared" si="10"/>
        <v>0</v>
      </c>
      <c r="M73" s="66"/>
      <c r="O73" s="119" t="str">
        <f t="shared" si="11"/>
        <v>-</v>
      </c>
    </row>
    <row r="74" spans="1:15" ht="15" customHeight="1" x14ac:dyDescent="0.25">
      <c r="A74" s="68" t="s">
        <v>575</v>
      </c>
      <c r="B74" s="14" t="s">
        <v>8</v>
      </c>
      <c r="C74" s="14"/>
      <c r="D74" s="13">
        <v>1</v>
      </c>
      <c r="E74" s="210"/>
      <c r="F74" s="210"/>
      <c r="G74" s="210"/>
      <c r="H74" s="120">
        <f t="shared" si="9"/>
        <v>0</v>
      </c>
      <c r="I74" s="46"/>
      <c r="J74" s="210">
        <v>0</v>
      </c>
      <c r="K74" s="102"/>
      <c r="L74" s="117">
        <f t="shared" si="10"/>
        <v>0</v>
      </c>
      <c r="M74" s="66"/>
      <c r="O74" s="119" t="str">
        <f t="shared" si="11"/>
        <v>-</v>
      </c>
    </row>
    <row r="75" spans="1:15" s="3" customFormat="1" ht="15" customHeight="1" x14ac:dyDescent="0.25">
      <c r="A75" s="69" t="s">
        <v>184</v>
      </c>
      <c r="B75" s="127" t="s">
        <v>99</v>
      </c>
      <c r="C75" s="127"/>
      <c r="D75" s="99">
        <v>1</v>
      </c>
      <c r="E75" s="211"/>
      <c r="F75" s="211"/>
      <c r="G75" s="211"/>
      <c r="H75" s="176">
        <f t="shared" si="9"/>
        <v>0</v>
      </c>
      <c r="I75" s="177"/>
      <c r="J75" s="211">
        <v>0</v>
      </c>
      <c r="K75" s="217"/>
      <c r="L75" s="117">
        <f t="shared" si="10"/>
        <v>0</v>
      </c>
      <c r="M75" s="66"/>
      <c r="O75" s="119" t="str">
        <f t="shared" si="11"/>
        <v>-</v>
      </c>
    </row>
    <row r="76" spans="1:15" s="2" customFormat="1" ht="15" customHeight="1" x14ac:dyDescent="0.3">
      <c r="A76" s="33" t="s">
        <v>364</v>
      </c>
      <c r="B76" s="195" t="s">
        <v>161</v>
      </c>
      <c r="C76" s="195"/>
      <c r="D76" s="207"/>
      <c r="E76" s="207"/>
      <c r="F76" s="207"/>
      <c r="G76" s="207"/>
      <c r="H76" s="207"/>
      <c r="I76" s="207"/>
      <c r="J76" s="207"/>
      <c r="K76" s="208"/>
      <c r="L76" s="174">
        <f>SUM(L61:L75)</f>
        <v>0</v>
      </c>
      <c r="M76" s="67"/>
      <c r="O76" s="121">
        <f>SUM(O61:O75)</f>
        <v>0</v>
      </c>
    </row>
    <row r="77" spans="1:15" ht="15" customHeight="1" x14ac:dyDescent="0.25">
      <c r="A77" s="199"/>
      <c r="B77" s="214"/>
      <c r="C77" s="214"/>
      <c r="D77" s="214"/>
      <c r="E77" s="214"/>
      <c r="F77" s="214"/>
      <c r="G77" s="214"/>
      <c r="H77" s="214"/>
      <c r="I77" s="214"/>
      <c r="J77" s="214"/>
      <c r="K77" s="214"/>
      <c r="L77" s="199"/>
      <c r="M77" s="3"/>
    </row>
    <row r="78" spans="1:15" s="2" customFormat="1" ht="15" customHeight="1" x14ac:dyDescent="0.3">
      <c r="A78" s="33" t="s">
        <v>365</v>
      </c>
      <c r="B78" s="305" t="s">
        <v>154</v>
      </c>
      <c r="C78" s="305"/>
      <c r="D78" s="305"/>
      <c r="E78" s="34"/>
      <c r="F78" s="34"/>
      <c r="G78" s="34"/>
      <c r="H78" s="34"/>
      <c r="I78" s="34"/>
      <c r="J78" s="34"/>
      <c r="K78" s="34"/>
      <c r="L78" s="196"/>
      <c r="M78" s="5"/>
      <c r="O78" s="78"/>
    </row>
    <row r="79" spans="1:15" ht="15" customHeight="1" x14ac:dyDescent="0.25">
      <c r="A79" s="301" t="s">
        <v>95</v>
      </c>
      <c r="B79" s="301" t="s">
        <v>82</v>
      </c>
      <c r="C79" s="301" t="s">
        <v>83</v>
      </c>
      <c r="D79" s="13" t="s">
        <v>84</v>
      </c>
      <c r="E79" s="14"/>
      <c r="F79" s="14"/>
      <c r="G79" s="14"/>
      <c r="H79" s="299" t="s">
        <v>85</v>
      </c>
      <c r="I79" s="300"/>
      <c r="J79" s="13" t="s">
        <v>100</v>
      </c>
      <c r="K79" s="99" t="s">
        <v>543</v>
      </c>
      <c r="L79" s="297" t="s">
        <v>93</v>
      </c>
      <c r="M79" s="190"/>
      <c r="O79" s="80" t="s">
        <v>544</v>
      </c>
    </row>
    <row r="80" spans="1:15" ht="15" customHeight="1" x14ac:dyDescent="0.25">
      <c r="A80" s="302"/>
      <c r="B80" s="302"/>
      <c r="C80" s="302"/>
      <c r="D80" s="13" t="s">
        <v>86</v>
      </c>
      <c r="E80" s="209" t="s">
        <v>34</v>
      </c>
      <c r="F80" s="209" t="s">
        <v>35</v>
      </c>
      <c r="G80" s="209" t="s">
        <v>180</v>
      </c>
      <c r="H80" s="303" t="s">
        <v>32</v>
      </c>
      <c r="I80" s="304"/>
      <c r="J80" s="209" t="s">
        <v>33</v>
      </c>
      <c r="K80" s="100"/>
      <c r="L80" s="298"/>
      <c r="M80" s="28" t="s">
        <v>285</v>
      </c>
      <c r="O80" s="81"/>
    </row>
    <row r="81" spans="1:15" ht="15" customHeight="1" x14ac:dyDescent="0.25">
      <c r="A81" s="68" t="s">
        <v>124</v>
      </c>
      <c r="B81" s="14" t="s">
        <v>155</v>
      </c>
      <c r="C81" s="14" t="s">
        <v>704</v>
      </c>
      <c r="D81" s="13">
        <v>1</v>
      </c>
      <c r="E81" s="210">
        <v>1</v>
      </c>
      <c r="F81" s="210">
        <v>0</v>
      </c>
      <c r="G81" s="210">
        <v>0</v>
      </c>
      <c r="H81" s="120">
        <v>0</v>
      </c>
      <c r="I81" s="46"/>
      <c r="J81" s="210">
        <v>0</v>
      </c>
      <c r="K81" s="102" t="s">
        <v>21</v>
      </c>
      <c r="L81" s="117">
        <v>0</v>
      </c>
      <c r="M81" s="66"/>
      <c r="O81" s="119">
        <f t="shared" ref="O81:O100" si="12">IF(K81="Yes",L81,"-")</f>
        <v>0</v>
      </c>
    </row>
    <row r="82" spans="1:15" ht="15" customHeight="1" x14ac:dyDescent="0.25">
      <c r="A82" s="13"/>
      <c r="B82" s="14"/>
      <c r="C82" s="14"/>
      <c r="D82" s="13">
        <v>1</v>
      </c>
      <c r="E82" s="210"/>
      <c r="F82" s="210"/>
      <c r="G82" s="210"/>
      <c r="H82" s="120">
        <f t="shared" ref="H82:H100" si="13">SUM(E82:G82)</f>
        <v>0</v>
      </c>
      <c r="I82" s="46"/>
      <c r="J82" s="210">
        <v>0</v>
      </c>
      <c r="K82" s="102"/>
      <c r="L82" s="117">
        <f t="shared" ref="L82:L100" si="14">J82*H82*D82</f>
        <v>0</v>
      </c>
      <c r="M82" s="66"/>
      <c r="O82" s="119" t="str">
        <f t="shared" si="12"/>
        <v>-</v>
      </c>
    </row>
    <row r="83" spans="1:15" ht="15" customHeight="1" x14ac:dyDescent="0.25">
      <c r="A83" s="68" t="s">
        <v>125</v>
      </c>
      <c r="B83" s="14" t="s">
        <v>156</v>
      </c>
      <c r="C83" s="14" t="s">
        <v>716</v>
      </c>
      <c r="D83" s="13">
        <v>1</v>
      </c>
      <c r="E83" s="210">
        <v>1</v>
      </c>
      <c r="F83" s="210">
        <v>0</v>
      </c>
      <c r="G83" s="210">
        <v>0</v>
      </c>
      <c r="H83" s="120">
        <f t="shared" si="13"/>
        <v>1</v>
      </c>
      <c r="I83" s="46" t="s">
        <v>141</v>
      </c>
      <c r="J83" s="210">
        <v>150</v>
      </c>
      <c r="K83" s="102" t="s">
        <v>21</v>
      </c>
      <c r="L83" s="117">
        <f t="shared" si="14"/>
        <v>150</v>
      </c>
      <c r="M83" s="66"/>
      <c r="O83" s="119">
        <f t="shared" si="12"/>
        <v>150</v>
      </c>
    </row>
    <row r="84" spans="1:15" ht="15" customHeight="1" x14ac:dyDescent="0.25">
      <c r="A84" s="13"/>
      <c r="B84" s="14"/>
      <c r="C84" s="14"/>
      <c r="D84" s="13">
        <v>1</v>
      </c>
      <c r="E84" s="210"/>
      <c r="F84" s="210"/>
      <c r="G84" s="210"/>
      <c r="H84" s="120">
        <f t="shared" si="13"/>
        <v>0</v>
      </c>
      <c r="I84" s="46"/>
      <c r="J84" s="210">
        <v>0</v>
      </c>
      <c r="K84" s="102"/>
      <c r="L84" s="117">
        <f t="shared" si="14"/>
        <v>0</v>
      </c>
      <c r="M84" s="66"/>
      <c r="O84" s="119" t="str">
        <f t="shared" si="12"/>
        <v>-</v>
      </c>
    </row>
    <row r="85" spans="1:15" ht="15" customHeight="1" x14ac:dyDescent="0.25">
      <c r="A85" s="68" t="s">
        <v>126</v>
      </c>
      <c r="B85" s="14" t="s">
        <v>157</v>
      </c>
      <c r="C85" s="14"/>
      <c r="D85" s="13">
        <v>1</v>
      </c>
      <c r="E85" s="210"/>
      <c r="F85" s="210"/>
      <c r="G85" s="210"/>
      <c r="H85" s="120">
        <f t="shared" si="13"/>
        <v>0</v>
      </c>
      <c r="I85" s="46"/>
      <c r="J85" s="210">
        <v>0</v>
      </c>
      <c r="K85" s="102"/>
      <c r="L85" s="117">
        <f t="shared" si="14"/>
        <v>0</v>
      </c>
      <c r="M85" s="66"/>
      <c r="O85" s="119" t="str">
        <f t="shared" si="12"/>
        <v>-</v>
      </c>
    </row>
    <row r="86" spans="1:15" ht="15" customHeight="1" x14ac:dyDescent="0.25">
      <c r="A86" s="13"/>
      <c r="B86" s="14"/>
      <c r="C86" s="14"/>
      <c r="D86" s="13">
        <v>1</v>
      </c>
      <c r="E86" s="210"/>
      <c r="F86" s="210"/>
      <c r="G86" s="210"/>
      <c r="H86" s="120">
        <f t="shared" si="13"/>
        <v>0</v>
      </c>
      <c r="I86" s="46"/>
      <c r="J86" s="210">
        <v>0</v>
      </c>
      <c r="K86" s="102"/>
      <c r="L86" s="117">
        <f t="shared" si="14"/>
        <v>0</v>
      </c>
      <c r="M86" s="66"/>
      <c r="O86" s="119" t="str">
        <f t="shared" si="12"/>
        <v>-</v>
      </c>
    </row>
    <row r="87" spans="1:15" ht="15" customHeight="1" x14ac:dyDescent="0.25">
      <c r="A87" s="68" t="s">
        <v>127</v>
      </c>
      <c r="B87" s="14" t="s">
        <v>158</v>
      </c>
      <c r="C87" s="14"/>
      <c r="D87" s="13">
        <v>1</v>
      </c>
      <c r="E87" s="210"/>
      <c r="F87" s="210"/>
      <c r="G87" s="210"/>
      <c r="H87" s="120">
        <f t="shared" si="13"/>
        <v>0</v>
      </c>
      <c r="I87" s="46"/>
      <c r="J87" s="210">
        <v>0</v>
      </c>
      <c r="K87" s="102"/>
      <c r="L87" s="117">
        <f t="shared" si="14"/>
        <v>0</v>
      </c>
      <c r="M87" s="66"/>
      <c r="O87" s="119" t="str">
        <f t="shared" si="12"/>
        <v>-</v>
      </c>
    </row>
    <row r="88" spans="1:15" ht="15" customHeight="1" x14ac:dyDescent="0.25">
      <c r="A88" s="13"/>
      <c r="B88" s="29"/>
      <c r="C88" s="14"/>
      <c r="D88" s="13">
        <v>1</v>
      </c>
      <c r="E88" s="210"/>
      <c r="F88" s="210"/>
      <c r="G88" s="210"/>
      <c r="H88" s="120">
        <f t="shared" si="13"/>
        <v>0</v>
      </c>
      <c r="I88" s="46"/>
      <c r="J88" s="210">
        <v>0</v>
      </c>
      <c r="K88" s="102"/>
      <c r="L88" s="117">
        <f>J88*H88*D88</f>
        <v>0</v>
      </c>
      <c r="M88" s="66"/>
      <c r="O88" s="119" t="str">
        <f t="shared" si="12"/>
        <v>-</v>
      </c>
    </row>
    <row r="89" spans="1:15" s="5" customFormat="1" ht="15" customHeight="1" x14ac:dyDescent="0.25">
      <c r="A89" s="68" t="s">
        <v>185</v>
      </c>
      <c r="B89" s="29" t="s">
        <v>303</v>
      </c>
      <c r="C89" s="14" t="s">
        <v>712</v>
      </c>
      <c r="D89" s="13">
        <v>2</v>
      </c>
      <c r="E89" s="210">
        <v>1</v>
      </c>
      <c r="F89" s="210">
        <v>0</v>
      </c>
      <c r="G89" s="210">
        <v>1</v>
      </c>
      <c r="H89" s="120">
        <f t="shared" si="13"/>
        <v>2</v>
      </c>
      <c r="I89" s="46" t="s">
        <v>141</v>
      </c>
      <c r="J89" s="210">
        <v>30</v>
      </c>
      <c r="K89" s="102" t="s">
        <v>21</v>
      </c>
      <c r="L89" s="117">
        <f>J89*H89*D89</f>
        <v>120</v>
      </c>
      <c r="M89" s="66"/>
      <c r="O89" s="119">
        <f t="shared" si="12"/>
        <v>120</v>
      </c>
    </row>
    <row r="90" spans="1:15" s="5" customFormat="1" ht="15" customHeight="1" x14ac:dyDescent="0.25">
      <c r="A90" s="68"/>
      <c r="B90" s="261"/>
      <c r="C90" s="14" t="s">
        <v>713</v>
      </c>
      <c r="D90" s="13">
        <v>2</v>
      </c>
      <c r="E90" s="210">
        <v>1</v>
      </c>
      <c r="F90" s="210">
        <v>0</v>
      </c>
      <c r="G90" s="210">
        <v>1</v>
      </c>
      <c r="H90" s="120">
        <f t="shared" si="13"/>
        <v>2</v>
      </c>
      <c r="I90" s="46" t="s">
        <v>141</v>
      </c>
      <c r="J90" s="210">
        <v>60</v>
      </c>
      <c r="K90" s="102" t="s">
        <v>21</v>
      </c>
      <c r="L90" s="117">
        <f>J90*H90*D90</f>
        <v>240</v>
      </c>
      <c r="M90" s="66"/>
      <c r="O90" s="119">
        <f t="shared" si="12"/>
        <v>240</v>
      </c>
    </row>
    <row r="91" spans="1:15" s="5" customFormat="1" ht="15" customHeight="1" x14ac:dyDescent="0.25">
      <c r="A91" s="68"/>
      <c r="B91" s="29"/>
      <c r="C91" s="14"/>
      <c r="D91" s="13">
        <v>1</v>
      </c>
      <c r="E91" s="210"/>
      <c r="F91" s="210"/>
      <c r="G91" s="210"/>
      <c r="H91" s="120">
        <f t="shared" si="13"/>
        <v>0</v>
      </c>
      <c r="I91" s="46"/>
      <c r="J91" s="210">
        <v>0</v>
      </c>
      <c r="K91" s="102"/>
      <c r="L91" s="117">
        <f>J91*H91*D91</f>
        <v>0</v>
      </c>
      <c r="M91" s="66"/>
      <c r="O91" s="119" t="str">
        <f t="shared" si="12"/>
        <v>-</v>
      </c>
    </row>
    <row r="92" spans="1:15" ht="15" customHeight="1" x14ac:dyDescent="0.25">
      <c r="A92" s="68" t="s">
        <v>128</v>
      </c>
      <c r="B92" s="29" t="s">
        <v>302</v>
      </c>
      <c r="C92" s="14"/>
      <c r="D92" s="13">
        <v>1</v>
      </c>
      <c r="E92" s="210"/>
      <c r="F92" s="210"/>
      <c r="G92" s="210"/>
      <c r="H92" s="120">
        <f t="shared" si="13"/>
        <v>0</v>
      </c>
      <c r="I92" s="46"/>
      <c r="J92" s="210">
        <v>0</v>
      </c>
      <c r="K92" s="102"/>
      <c r="L92" s="117">
        <f t="shared" si="14"/>
        <v>0</v>
      </c>
      <c r="M92" s="66"/>
      <c r="O92" s="119" t="str">
        <f t="shared" si="12"/>
        <v>-</v>
      </c>
    </row>
    <row r="93" spans="1:15" ht="15" customHeight="1" x14ac:dyDescent="0.25">
      <c r="A93" s="13"/>
      <c r="B93" s="29"/>
      <c r="C93" s="14"/>
      <c r="D93" s="13">
        <v>1</v>
      </c>
      <c r="E93" s="210"/>
      <c r="F93" s="210"/>
      <c r="G93" s="210"/>
      <c r="H93" s="120">
        <f t="shared" si="13"/>
        <v>0</v>
      </c>
      <c r="I93" s="46"/>
      <c r="J93" s="210">
        <v>0</v>
      </c>
      <c r="K93" s="102"/>
      <c r="L93" s="117">
        <f t="shared" si="14"/>
        <v>0</v>
      </c>
      <c r="M93" s="66"/>
      <c r="O93" s="119" t="str">
        <f t="shared" si="12"/>
        <v>-</v>
      </c>
    </row>
    <row r="94" spans="1:15" ht="15" customHeight="1" x14ac:dyDescent="0.25">
      <c r="A94" s="13"/>
      <c r="B94" s="29"/>
      <c r="C94" s="14"/>
      <c r="D94" s="13">
        <v>1</v>
      </c>
      <c r="E94" s="210"/>
      <c r="F94" s="210"/>
      <c r="G94" s="210"/>
      <c r="H94" s="120">
        <f t="shared" si="13"/>
        <v>0</v>
      </c>
      <c r="I94" s="46"/>
      <c r="J94" s="210">
        <v>0</v>
      </c>
      <c r="K94" s="102"/>
      <c r="L94" s="117">
        <f t="shared" si="14"/>
        <v>0</v>
      </c>
      <c r="M94" s="66"/>
      <c r="O94" s="119" t="str">
        <f t="shared" si="12"/>
        <v>-</v>
      </c>
    </row>
    <row r="95" spans="1:15" s="3" customFormat="1" ht="15" customHeight="1" x14ac:dyDescent="0.25">
      <c r="A95" s="68" t="s">
        <v>395</v>
      </c>
      <c r="B95" s="29" t="s">
        <v>533</v>
      </c>
      <c r="C95" s="14"/>
      <c r="D95" s="13">
        <v>1</v>
      </c>
      <c r="E95" s="210"/>
      <c r="F95" s="210"/>
      <c r="G95" s="210"/>
      <c r="H95" s="120">
        <f t="shared" si="13"/>
        <v>0</v>
      </c>
      <c r="I95" s="46"/>
      <c r="J95" s="210">
        <v>0</v>
      </c>
      <c r="K95" s="102"/>
      <c r="L95" s="117">
        <f t="shared" si="14"/>
        <v>0</v>
      </c>
      <c r="M95" s="66"/>
      <c r="O95" s="119" t="str">
        <f t="shared" si="12"/>
        <v>-</v>
      </c>
    </row>
    <row r="96" spans="1:15" ht="15" customHeight="1" x14ac:dyDescent="0.25">
      <c r="A96" s="13"/>
      <c r="B96" s="29"/>
      <c r="C96" s="14"/>
      <c r="D96" s="13">
        <v>1</v>
      </c>
      <c r="E96" s="210"/>
      <c r="F96" s="210"/>
      <c r="G96" s="210"/>
      <c r="H96" s="120">
        <f t="shared" si="13"/>
        <v>0</v>
      </c>
      <c r="I96" s="46"/>
      <c r="J96" s="210">
        <v>0</v>
      </c>
      <c r="K96" s="102"/>
      <c r="L96" s="117">
        <f t="shared" si="14"/>
        <v>0</v>
      </c>
      <c r="M96" s="66"/>
      <c r="O96" s="119" t="str">
        <f t="shared" si="12"/>
        <v>-</v>
      </c>
    </row>
    <row r="97" spans="1:15" ht="15" customHeight="1" x14ac:dyDescent="0.25">
      <c r="A97" s="68" t="s">
        <v>298</v>
      </c>
      <c r="B97" s="14" t="s">
        <v>163</v>
      </c>
      <c r="C97" s="14"/>
      <c r="D97" s="13">
        <v>1</v>
      </c>
      <c r="E97" s="210"/>
      <c r="F97" s="210"/>
      <c r="G97" s="210"/>
      <c r="H97" s="120">
        <f t="shared" si="13"/>
        <v>0</v>
      </c>
      <c r="I97" s="46"/>
      <c r="J97" s="210">
        <v>0</v>
      </c>
      <c r="K97" s="102"/>
      <c r="L97" s="117">
        <f t="shared" si="14"/>
        <v>0</v>
      </c>
      <c r="M97" s="66"/>
      <c r="O97" s="119" t="str">
        <f t="shared" si="12"/>
        <v>-</v>
      </c>
    </row>
    <row r="98" spans="1:15" ht="15" customHeight="1" x14ac:dyDescent="0.25">
      <c r="A98" s="68" t="s">
        <v>616</v>
      </c>
      <c r="B98" s="29" t="s">
        <v>617</v>
      </c>
      <c r="C98" s="14"/>
      <c r="D98" s="13">
        <v>1</v>
      </c>
      <c r="E98" s="210"/>
      <c r="F98" s="210"/>
      <c r="G98" s="210"/>
      <c r="H98" s="120">
        <f t="shared" si="13"/>
        <v>0</v>
      </c>
      <c r="I98" s="46"/>
      <c r="J98" s="210">
        <v>0</v>
      </c>
      <c r="K98" s="102"/>
      <c r="L98" s="117">
        <f t="shared" si="14"/>
        <v>0</v>
      </c>
      <c r="M98" s="66"/>
      <c r="O98" s="119" t="str">
        <f t="shared" si="12"/>
        <v>-</v>
      </c>
    </row>
    <row r="99" spans="1:15" ht="15" customHeight="1" x14ac:dyDescent="0.25">
      <c r="A99" s="68" t="s">
        <v>577</v>
      </c>
      <c r="B99" s="14" t="s">
        <v>8</v>
      </c>
      <c r="C99" s="14"/>
      <c r="D99" s="13">
        <v>1</v>
      </c>
      <c r="E99" s="210"/>
      <c r="F99" s="210"/>
      <c r="G99" s="210"/>
      <c r="H99" s="120">
        <f t="shared" si="13"/>
        <v>0</v>
      </c>
      <c r="I99" s="46"/>
      <c r="J99" s="210">
        <v>0</v>
      </c>
      <c r="K99" s="102"/>
      <c r="L99" s="117">
        <f t="shared" si="14"/>
        <v>0</v>
      </c>
      <c r="M99" s="66"/>
      <c r="O99" s="119" t="str">
        <f t="shared" si="12"/>
        <v>-</v>
      </c>
    </row>
    <row r="100" spans="1:15" s="3" customFormat="1" ht="15" customHeight="1" x14ac:dyDescent="0.25">
      <c r="A100" s="69" t="s">
        <v>186</v>
      </c>
      <c r="B100" s="194" t="s">
        <v>97</v>
      </c>
      <c r="C100" s="127"/>
      <c r="D100" s="99">
        <v>1</v>
      </c>
      <c r="E100" s="211"/>
      <c r="F100" s="211"/>
      <c r="G100" s="211"/>
      <c r="H100" s="176">
        <f t="shared" si="13"/>
        <v>0</v>
      </c>
      <c r="I100" s="177"/>
      <c r="J100" s="211">
        <v>0</v>
      </c>
      <c r="K100" s="217"/>
      <c r="L100" s="117">
        <f t="shared" si="14"/>
        <v>0</v>
      </c>
      <c r="M100" s="66"/>
      <c r="O100" s="119" t="str">
        <f t="shared" si="12"/>
        <v>-</v>
      </c>
    </row>
    <row r="101" spans="1:15" s="4" customFormat="1" ht="15" customHeight="1" x14ac:dyDescent="0.25">
      <c r="A101" s="33" t="s">
        <v>365</v>
      </c>
      <c r="B101" s="195" t="s">
        <v>159</v>
      </c>
      <c r="C101" s="195"/>
      <c r="D101" s="205"/>
      <c r="E101" s="205"/>
      <c r="F101" s="205"/>
      <c r="G101" s="205"/>
      <c r="H101" s="205"/>
      <c r="I101" s="205"/>
      <c r="J101" s="205"/>
      <c r="K101" s="206"/>
      <c r="L101" s="174">
        <f>SUM(L81:L100)</f>
        <v>510</v>
      </c>
      <c r="M101" s="67"/>
      <c r="O101" s="121">
        <f>SUM(O81:O100)</f>
        <v>510</v>
      </c>
    </row>
    <row r="102" spans="1:15" ht="15" customHeight="1" x14ac:dyDescent="0.25">
      <c r="A102" s="205"/>
      <c r="B102" s="215"/>
      <c r="C102" s="215"/>
      <c r="D102" s="215"/>
      <c r="E102" s="215"/>
      <c r="F102" s="215"/>
      <c r="G102" s="215"/>
      <c r="H102" s="215"/>
      <c r="I102" s="215"/>
      <c r="J102" s="215"/>
      <c r="K102" s="215"/>
      <c r="L102" s="192"/>
      <c r="M102" s="3"/>
      <c r="O102" s="79"/>
    </row>
    <row r="103" spans="1:15" s="2" customFormat="1" ht="15" customHeight="1" x14ac:dyDescent="0.3">
      <c r="A103" s="33" t="s">
        <v>475</v>
      </c>
      <c r="B103" s="34" t="s">
        <v>291</v>
      </c>
      <c r="C103" s="34"/>
      <c r="D103" s="34"/>
      <c r="E103" s="34"/>
      <c r="F103" s="34"/>
      <c r="G103" s="34"/>
      <c r="H103" s="34"/>
      <c r="I103" s="34"/>
      <c r="J103" s="34"/>
      <c r="K103" s="34"/>
      <c r="L103" s="196"/>
      <c r="M103" s="5"/>
      <c r="O103" s="78"/>
    </row>
    <row r="104" spans="1:15" ht="15" customHeight="1" x14ac:dyDescent="0.25">
      <c r="A104" s="301" t="s">
        <v>95</v>
      </c>
      <c r="B104" s="301" t="s">
        <v>82</v>
      </c>
      <c r="C104" s="306" t="s">
        <v>37</v>
      </c>
      <c r="D104" s="307"/>
      <c r="E104" s="307"/>
      <c r="F104" s="308"/>
      <c r="G104" s="13" t="s">
        <v>38</v>
      </c>
      <c r="H104" s="299" t="s">
        <v>36</v>
      </c>
      <c r="I104" s="300"/>
      <c r="J104" s="13" t="s">
        <v>100</v>
      </c>
      <c r="K104" s="99" t="s">
        <v>543</v>
      </c>
      <c r="L104" s="297" t="s">
        <v>93</v>
      </c>
      <c r="M104" s="190"/>
      <c r="O104" s="80" t="s">
        <v>544</v>
      </c>
    </row>
    <row r="105" spans="1:15" s="39" customFormat="1" ht="15" customHeight="1" x14ac:dyDescent="0.2">
      <c r="A105" s="302"/>
      <c r="B105" s="302"/>
      <c r="C105" s="309" t="s">
        <v>39</v>
      </c>
      <c r="D105" s="310"/>
      <c r="E105" s="310"/>
      <c r="F105" s="311"/>
      <c r="G105" s="216" t="s">
        <v>40</v>
      </c>
      <c r="H105" s="303" t="s">
        <v>32</v>
      </c>
      <c r="I105" s="304"/>
      <c r="J105" s="218" t="s">
        <v>41</v>
      </c>
      <c r="K105" s="100"/>
      <c r="L105" s="298"/>
      <c r="M105" s="28" t="s">
        <v>285</v>
      </c>
      <c r="O105" s="81"/>
    </row>
    <row r="106" spans="1:15" s="4" customFormat="1" ht="15" customHeight="1" x14ac:dyDescent="0.25">
      <c r="A106" s="68" t="s">
        <v>71</v>
      </c>
      <c r="B106" s="30" t="s">
        <v>42</v>
      </c>
      <c r="C106" s="294"/>
      <c r="D106" s="295"/>
      <c r="E106" s="295"/>
      <c r="F106" s="296"/>
      <c r="G106" s="210">
        <v>1</v>
      </c>
      <c r="H106" s="48">
        <v>0</v>
      </c>
      <c r="I106" s="46"/>
      <c r="J106" s="210">
        <v>0</v>
      </c>
      <c r="K106" s="102"/>
      <c r="L106" s="122">
        <f t="shared" ref="L106:L116" si="15">G106*H106*J106</f>
        <v>0</v>
      </c>
      <c r="M106" s="66"/>
      <c r="O106" s="119" t="str">
        <f t="shared" ref="O106:O127" si="16">IF(K106="Yes",L106,"-")</f>
        <v>-</v>
      </c>
    </row>
    <row r="107" spans="1:15" s="4" customFormat="1" ht="15" customHeight="1" x14ac:dyDescent="0.25">
      <c r="A107" s="13"/>
      <c r="B107" s="30"/>
      <c r="C107" s="294"/>
      <c r="D107" s="295"/>
      <c r="E107" s="295"/>
      <c r="F107" s="296"/>
      <c r="G107" s="210">
        <v>1</v>
      </c>
      <c r="H107" s="48">
        <v>0</v>
      </c>
      <c r="I107" s="46"/>
      <c r="J107" s="210">
        <v>0</v>
      </c>
      <c r="K107" s="102"/>
      <c r="L107" s="122">
        <f t="shared" si="15"/>
        <v>0</v>
      </c>
      <c r="M107" s="66"/>
      <c r="O107" s="119" t="str">
        <f t="shared" si="16"/>
        <v>-</v>
      </c>
    </row>
    <row r="108" spans="1:15" s="6" customFormat="1" ht="15" customHeight="1" x14ac:dyDescent="0.2">
      <c r="A108" s="68" t="s">
        <v>72</v>
      </c>
      <c r="B108" s="14" t="s">
        <v>289</v>
      </c>
      <c r="C108" s="294"/>
      <c r="D108" s="295"/>
      <c r="E108" s="295"/>
      <c r="F108" s="296"/>
      <c r="G108" s="210">
        <v>1</v>
      </c>
      <c r="H108" s="48">
        <v>0</v>
      </c>
      <c r="I108" s="46"/>
      <c r="J108" s="210">
        <v>0</v>
      </c>
      <c r="K108" s="102"/>
      <c r="L108" s="122">
        <f t="shared" si="15"/>
        <v>0</v>
      </c>
      <c r="M108" s="66"/>
      <c r="O108" s="119" t="str">
        <f t="shared" si="16"/>
        <v>-</v>
      </c>
    </row>
    <row r="109" spans="1:15" s="4" customFormat="1" ht="15" customHeight="1" x14ac:dyDescent="0.25">
      <c r="A109" s="13"/>
      <c r="B109" s="30"/>
      <c r="C109" s="294"/>
      <c r="D109" s="295"/>
      <c r="E109" s="295"/>
      <c r="F109" s="296"/>
      <c r="G109" s="210">
        <v>1</v>
      </c>
      <c r="H109" s="48">
        <v>0</v>
      </c>
      <c r="I109" s="46"/>
      <c r="J109" s="210">
        <v>0</v>
      </c>
      <c r="K109" s="102"/>
      <c r="L109" s="122">
        <f t="shared" si="15"/>
        <v>0</v>
      </c>
      <c r="M109" s="66"/>
      <c r="O109" s="119" t="str">
        <f t="shared" si="16"/>
        <v>-</v>
      </c>
    </row>
    <row r="110" spans="1:15" s="6" customFormat="1" ht="15" customHeight="1" x14ac:dyDescent="0.2">
      <c r="A110" s="13"/>
      <c r="B110" s="14"/>
      <c r="C110" s="294"/>
      <c r="D110" s="295"/>
      <c r="E110" s="295"/>
      <c r="F110" s="296"/>
      <c r="G110" s="210">
        <v>1</v>
      </c>
      <c r="H110" s="48">
        <v>0</v>
      </c>
      <c r="I110" s="46"/>
      <c r="J110" s="210">
        <v>0</v>
      </c>
      <c r="K110" s="102"/>
      <c r="L110" s="122">
        <f t="shared" si="15"/>
        <v>0</v>
      </c>
      <c r="M110" s="66"/>
      <c r="O110" s="119" t="str">
        <f t="shared" si="16"/>
        <v>-</v>
      </c>
    </row>
    <row r="111" spans="1:15" s="6" customFormat="1" ht="15" customHeight="1" x14ac:dyDescent="0.2">
      <c r="A111" s="68" t="s">
        <v>450</v>
      </c>
      <c r="B111" s="14" t="s">
        <v>290</v>
      </c>
      <c r="C111" s="294"/>
      <c r="D111" s="295"/>
      <c r="E111" s="295"/>
      <c r="F111" s="296"/>
      <c r="G111" s="210">
        <v>1</v>
      </c>
      <c r="H111" s="48">
        <v>0</v>
      </c>
      <c r="I111" s="46"/>
      <c r="J111" s="210">
        <v>0</v>
      </c>
      <c r="K111" s="102"/>
      <c r="L111" s="122">
        <f t="shared" si="15"/>
        <v>0</v>
      </c>
      <c r="M111" s="66"/>
      <c r="O111" s="119" t="str">
        <f t="shared" si="16"/>
        <v>-</v>
      </c>
    </row>
    <row r="112" spans="1:15" s="4" customFormat="1" ht="15" customHeight="1" x14ac:dyDescent="0.25">
      <c r="A112" s="13"/>
      <c r="B112" s="30"/>
      <c r="C112" s="294"/>
      <c r="D112" s="295"/>
      <c r="E112" s="295"/>
      <c r="F112" s="296"/>
      <c r="G112" s="210">
        <v>1</v>
      </c>
      <c r="H112" s="48">
        <v>0</v>
      </c>
      <c r="I112" s="46"/>
      <c r="J112" s="210">
        <v>0</v>
      </c>
      <c r="K112" s="102"/>
      <c r="L112" s="122">
        <f t="shared" si="15"/>
        <v>0</v>
      </c>
      <c r="M112" s="66"/>
      <c r="O112" s="119" t="str">
        <f t="shared" si="16"/>
        <v>-</v>
      </c>
    </row>
    <row r="113" spans="1:15" s="6" customFormat="1" ht="15" customHeight="1" x14ac:dyDescent="0.2">
      <c r="A113" s="13"/>
      <c r="B113" s="14"/>
      <c r="C113" s="294"/>
      <c r="D113" s="295"/>
      <c r="E113" s="295"/>
      <c r="F113" s="296"/>
      <c r="G113" s="210">
        <v>1</v>
      </c>
      <c r="H113" s="48">
        <v>0</v>
      </c>
      <c r="I113" s="46"/>
      <c r="J113" s="210">
        <v>0</v>
      </c>
      <c r="K113" s="102"/>
      <c r="L113" s="122">
        <f t="shared" si="15"/>
        <v>0</v>
      </c>
      <c r="M113" s="66"/>
      <c r="O113" s="119" t="str">
        <f t="shared" si="16"/>
        <v>-</v>
      </c>
    </row>
    <row r="114" spans="1:15" ht="15" customHeight="1" x14ac:dyDescent="0.25">
      <c r="A114" s="68" t="s">
        <v>282</v>
      </c>
      <c r="B114" s="14" t="s">
        <v>165</v>
      </c>
      <c r="C114" s="294"/>
      <c r="D114" s="295"/>
      <c r="E114" s="295"/>
      <c r="F114" s="296"/>
      <c r="G114" s="210">
        <v>1</v>
      </c>
      <c r="H114" s="48">
        <v>0</v>
      </c>
      <c r="I114" s="46"/>
      <c r="J114" s="210">
        <v>0</v>
      </c>
      <c r="K114" s="102"/>
      <c r="L114" s="122">
        <f t="shared" si="15"/>
        <v>0</v>
      </c>
      <c r="M114" s="66"/>
      <c r="O114" s="119" t="str">
        <f t="shared" si="16"/>
        <v>-</v>
      </c>
    </row>
    <row r="115" spans="1:15" ht="15" customHeight="1" x14ac:dyDescent="0.25">
      <c r="A115" s="13"/>
      <c r="B115" s="14"/>
      <c r="C115" s="294"/>
      <c r="D115" s="295"/>
      <c r="E115" s="295"/>
      <c r="F115" s="296"/>
      <c r="G115" s="210">
        <v>1</v>
      </c>
      <c r="H115" s="48">
        <v>0</v>
      </c>
      <c r="I115" s="46"/>
      <c r="J115" s="210">
        <v>0</v>
      </c>
      <c r="K115" s="102"/>
      <c r="L115" s="122">
        <f t="shared" si="15"/>
        <v>0</v>
      </c>
      <c r="M115" s="66"/>
      <c r="O115" s="119" t="str">
        <f t="shared" si="16"/>
        <v>-</v>
      </c>
    </row>
    <row r="116" spans="1:15" ht="15" customHeight="1" x14ac:dyDescent="0.25">
      <c r="A116" s="68" t="s">
        <v>28</v>
      </c>
      <c r="B116" s="14" t="s">
        <v>166</v>
      </c>
      <c r="C116" s="294"/>
      <c r="D116" s="295"/>
      <c r="E116" s="295"/>
      <c r="F116" s="296"/>
      <c r="G116" s="210">
        <v>1</v>
      </c>
      <c r="H116" s="48">
        <v>0</v>
      </c>
      <c r="I116" s="46"/>
      <c r="J116" s="210">
        <v>0</v>
      </c>
      <c r="K116" s="102"/>
      <c r="L116" s="122">
        <f t="shared" si="15"/>
        <v>0</v>
      </c>
      <c r="M116" s="66"/>
      <c r="O116" s="119" t="str">
        <f t="shared" si="16"/>
        <v>-</v>
      </c>
    </row>
    <row r="117" spans="1:15" ht="15" customHeight="1" x14ac:dyDescent="0.25">
      <c r="A117" s="13"/>
      <c r="B117" s="14"/>
      <c r="C117" s="294"/>
      <c r="D117" s="295"/>
      <c r="E117" s="295"/>
      <c r="F117" s="296"/>
      <c r="G117" s="210">
        <v>1</v>
      </c>
      <c r="H117" s="48">
        <v>0</v>
      </c>
      <c r="I117" s="46"/>
      <c r="J117" s="210">
        <v>0</v>
      </c>
      <c r="K117" s="102"/>
      <c r="L117" s="122">
        <f t="shared" ref="L117:L127" si="17">G117*H117*J117</f>
        <v>0</v>
      </c>
      <c r="M117" s="66"/>
      <c r="O117" s="119" t="str">
        <f t="shared" si="16"/>
        <v>-</v>
      </c>
    </row>
    <row r="118" spans="1:15" ht="15" customHeight="1" x14ac:dyDescent="0.25">
      <c r="A118" s="68" t="s">
        <v>328</v>
      </c>
      <c r="B118" s="14" t="s">
        <v>167</v>
      </c>
      <c r="C118" s="294"/>
      <c r="D118" s="295"/>
      <c r="E118" s="295"/>
      <c r="F118" s="296"/>
      <c r="G118" s="210">
        <v>1</v>
      </c>
      <c r="H118" s="48">
        <v>0</v>
      </c>
      <c r="I118" s="46"/>
      <c r="J118" s="210">
        <v>0</v>
      </c>
      <c r="K118" s="102"/>
      <c r="L118" s="122">
        <f t="shared" si="17"/>
        <v>0</v>
      </c>
      <c r="M118" s="66"/>
      <c r="O118" s="119" t="str">
        <f t="shared" si="16"/>
        <v>-</v>
      </c>
    </row>
    <row r="119" spans="1:15" ht="15" customHeight="1" x14ac:dyDescent="0.25">
      <c r="A119" s="13"/>
      <c r="B119" s="14"/>
      <c r="C119" s="294"/>
      <c r="D119" s="295"/>
      <c r="E119" s="295"/>
      <c r="F119" s="296"/>
      <c r="G119" s="210">
        <v>1</v>
      </c>
      <c r="H119" s="48">
        <v>0</v>
      </c>
      <c r="I119" s="46"/>
      <c r="J119" s="210">
        <v>0</v>
      </c>
      <c r="K119" s="102"/>
      <c r="L119" s="122">
        <f t="shared" si="17"/>
        <v>0</v>
      </c>
      <c r="M119" s="66"/>
      <c r="O119" s="119" t="str">
        <f t="shared" si="16"/>
        <v>-</v>
      </c>
    </row>
    <row r="120" spans="1:15" ht="15" customHeight="1" x14ac:dyDescent="0.25">
      <c r="A120" s="68" t="s">
        <v>73</v>
      </c>
      <c r="B120" s="14" t="s">
        <v>168</v>
      </c>
      <c r="C120" s="294"/>
      <c r="D120" s="295"/>
      <c r="E120" s="295"/>
      <c r="F120" s="296"/>
      <c r="G120" s="210">
        <v>1</v>
      </c>
      <c r="H120" s="48">
        <v>0</v>
      </c>
      <c r="I120" s="46"/>
      <c r="J120" s="210">
        <v>0</v>
      </c>
      <c r="K120" s="102"/>
      <c r="L120" s="122">
        <f t="shared" si="17"/>
        <v>0</v>
      </c>
      <c r="M120" s="66"/>
      <c r="O120" s="119" t="str">
        <f t="shared" si="16"/>
        <v>-</v>
      </c>
    </row>
    <row r="121" spans="1:15" s="4" customFormat="1" ht="15" customHeight="1" x14ac:dyDescent="0.25">
      <c r="A121" s="13"/>
      <c r="B121" s="30"/>
      <c r="C121" s="294"/>
      <c r="D121" s="295"/>
      <c r="E121" s="295"/>
      <c r="F121" s="296"/>
      <c r="G121" s="210">
        <v>1</v>
      </c>
      <c r="H121" s="48">
        <v>0</v>
      </c>
      <c r="I121" s="46"/>
      <c r="J121" s="210">
        <v>0</v>
      </c>
      <c r="K121" s="102"/>
      <c r="L121" s="122">
        <f t="shared" si="17"/>
        <v>0</v>
      </c>
      <c r="M121" s="66"/>
      <c r="O121" s="119" t="str">
        <f t="shared" si="16"/>
        <v>-</v>
      </c>
    </row>
    <row r="122" spans="1:15" ht="15" customHeight="1" x14ac:dyDescent="0.25">
      <c r="A122" s="68" t="s">
        <v>74</v>
      </c>
      <c r="B122" s="14" t="s">
        <v>188</v>
      </c>
      <c r="C122" s="294"/>
      <c r="D122" s="295"/>
      <c r="E122" s="295"/>
      <c r="F122" s="296"/>
      <c r="G122" s="210">
        <v>1</v>
      </c>
      <c r="H122" s="48">
        <v>0</v>
      </c>
      <c r="I122" s="46"/>
      <c r="J122" s="210">
        <v>0</v>
      </c>
      <c r="K122" s="102"/>
      <c r="L122" s="122">
        <f t="shared" si="17"/>
        <v>0</v>
      </c>
      <c r="M122" s="66"/>
      <c r="O122" s="119" t="str">
        <f t="shared" si="16"/>
        <v>-</v>
      </c>
    </row>
    <row r="123" spans="1:15" ht="15" customHeight="1" x14ac:dyDescent="0.25">
      <c r="A123" s="68" t="s">
        <v>449</v>
      </c>
      <c r="B123" s="14" t="s">
        <v>286</v>
      </c>
      <c r="C123" s="294"/>
      <c r="D123" s="295"/>
      <c r="E123" s="295"/>
      <c r="F123" s="296"/>
      <c r="G123" s="210">
        <v>1</v>
      </c>
      <c r="H123" s="48">
        <v>0</v>
      </c>
      <c r="I123" s="46"/>
      <c r="J123" s="210">
        <v>0</v>
      </c>
      <c r="K123" s="102"/>
      <c r="L123" s="122">
        <f t="shared" si="17"/>
        <v>0</v>
      </c>
      <c r="M123" s="66"/>
      <c r="O123" s="119" t="str">
        <f t="shared" si="16"/>
        <v>-</v>
      </c>
    </row>
    <row r="124" spans="1:15" ht="15" customHeight="1" x14ac:dyDescent="0.25">
      <c r="A124" s="68" t="s">
        <v>330</v>
      </c>
      <c r="B124" s="14" t="s">
        <v>287</v>
      </c>
      <c r="C124" s="294"/>
      <c r="D124" s="295"/>
      <c r="E124" s="295"/>
      <c r="F124" s="296"/>
      <c r="G124" s="210">
        <v>1</v>
      </c>
      <c r="H124" s="48">
        <v>0</v>
      </c>
      <c r="I124" s="46"/>
      <c r="J124" s="210">
        <v>0</v>
      </c>
      <c r="K124" s="102"/>
      <c r="L124" s="122">
        <f t="shared" si="17"/>
        <v>0</v>
      </c>
      <c r="M124" s="66"/>
      <c r="O124" s="119" t="str">
        <f t="shared" si="16"/>
        <v>-</v>
      </c>
    </row>
    <row r="125" spans="1:15" ht="15" customHeight="1" x14ac:dyDescent="0.25">
      <c r="A125" s="68">
        <v>13.63</v>
      </c>
      <c r="B125" s="14" t="s">
        <v>288</v>
      </c>
      <c r="C125" s="294"/>
      <c r="D125" s="295"/>
      <c r="E125" s="295"/>
      <c r="F125" s="296"/>
      <c r="G125" s="210">
        <v>1</v>
      </c>
      <c r="H125" s="48">
        <v>0</v>
      </c>
      <c r="I125" s="46"/>
      <c r="J125" s="210">
        <v>0</v>
      </c>
      <c r="K125" s="102"/>
      <c r="L125" s="122">
        <f t="shared" si="17"/>
        <v>0</v>
      </c>
      <c r="M125" s="66"/>
      <c r="O125" s="119" t="str">
        <f t="shared" si="16"/>
        <v>-</v>
      </c>
    </row>
    <row r="126" spans="1:15" s="4" customFormat="1" ht="15" customHeight="1" x14ac:dyDescent="0.25">
      <c r="A126" s="13"/>
      <c r="B126" s="30"/>
      <c r="C126" s="294"/>
      <c r="D126" s="295"/>
      <c r="E126" s="295"/>
      <c r="F126" s="296"/>
      <c r="G126" s="210">
        <v>1</v>
      </c>
      <c r="H126" s="48">
        <v>0</v>
      </c>
      <c r="I126" s="46"/>
      <c r="J126" s="210">
        <v>0</v>
      </c>
      <c r="K126" s="102"/>
      <c r="L126" s="122">
        <f t="shared" si="17"/>
        <v>0</v>
      </c>
      <c r="M126" s="66"/>
      <c r="O126" s="119" t="str">
        <f t="shared" si="16"/>
        <v>-</v>
      </c>
    </row>
    <row r="127" spans="1:15" ht="15" customHeight="1" x14ac:dyDescent="0.25">
      <c r="A127" s="68">
        <v>13.99</v>
      </c>
      <c r="B127" s="127" t="s">
        <v>97</v>
      </c>
      <c r="C127" s="306"/>
      <c r="D127" s="307"/>
      <c r="E127" s="307"/>
      <c r="F127" s="308"/>
      <c r="G127" s="211">
        <v>1</v>
      </c>
      <c r="H127" s="180">
        <v>0</v>
      </c>
      <c r="I127" s="177"/>
      <c r="J127" s="211">
        <v>0</v>
      </c>
      <c r="K127" s="217"/>
      <c r="L127" s="122">
        <f t="shared" si="17"/>
        <v>0</v>
      </c>
      <c r="M127" s="66"/>
      <c r="O127" s="119" t="str">
        <f t="shared" si="16"/>
        <v>-</v>
      </c>
    </row>
    <row r="128" spans="1:15" s="2" customFormat="1" ht="15" customHeight="1" x14ac:dyDescent="0.3">
      <c r="A128" s="33" t="s">
        <v>475</v>
      </c>
      <c r="B128" s="195" t="s">
        <v>292</v>
      </c>
      <c r="C128" s="195"/>
      <c r="D128" s="207"/>
      <c r="E128" s="207"/>
      <c r="F128" s="207"/>
      <c r="G128" s="207"/>
      <c r="H128" s="207"/>
      <c r="I128" s="207"/>
      <c r="J128" s="207"/>
      <c r="K128" s="208"/>
      <c r="L128" s="204">
        <f>SUM(L106:L127)</f>
        <v>0</v>
      </c>
      <c r="M128" s="67"/>
      <c r="O128" s="121">
        <f>SUM(O106:O127)</f>
        <v>0</v>
      </c>
    </row>
    <row r="130" spans="15:15" ht="15" customHeight="1" x14ac:dyDescent="0.25">
      <c r="O130" s="79"/>
    </row>
    <row r="135" spans="15:15" ht="15" customHeight="1" x14ac:dyDescent="0.25">
      <c r="O135" s="79"/>
    </row>
    <row r="137" spans="15:15" ht="15" customHeight="1" x14ac:dyDescent="0.25">
      <c r="O137" s="79"/>
    </row>
    <row r="147" spans="9:11" ht="15" hidden="1" customHeight="1" x14ac:dyDescent="0.25">
      <c r="I147" s="3" t="s">
        <v>30</v>
      </c>
      <c r="J147" s="3"/>
      <c r="K147" s="3"/>
    </row>
    <row r="148" spans="9:11" ht="15" hidden="1" customHeight="1" x14ac:dyDescent="0.25">
      <c r="I148" s="3" t="s">
        <v>140</v>
      </c>
      <c r="J148" s="3"/>
      <c r="K148" s="4" t="s">
        <v>524</v>
      </c>
    </row>
    <row r="149" spans="9:11" ht="15" hidden="1" customHeight="1" x14ac:dyDescent="0.25">
      <c r="I149" s="3" t="s">
        <v>31</v>
      </c>
      <c r="J149" s="3"/>
      <c r="K149" s="3" t="s">
        <v>21</v>
      </c>
    </row>
    <row r="150" spans="9:11" ht="15" hidden="1" customHeight="1" x14ac:dyDescent="0.25">
      <c r="I150" s="3" t="s">
        <v>141</v>
      </c>
      <c r="K150" s="3" t="s">
        <v>22</v>
      </c>
    </row>
    <row r="151" spans="9:11" ht="15" customHeight="1" x14ac:dyDescent="0.25">
      <c r="I151" s="3"/>
    </row>
  </sheetData>
  <mergeCells count="61">
    <mergeCell ref="A1:B1"/>
    <mergeCell ref="H60:I60"/>
    <mergeCell ref="B59:B60"/>
    <mergeCell ref="H17:I17"/>
    <mergeCell ref="C41:C42"/>
    <mergeCell ref="A59:A60"/>
    <mergeCell ref="A41:A42"/>
    <mergeCell ref="A16:A17"/>
    <mergeCell ref="C59:C60"/>
    <mergeCell ref="H59:I59"/>
    <mergeCell ref="A5:A6"/>
    <mergeCell ref="B16:B17"/>
    <mergeCell ref="B5:B6"/>
    <mergeCell ref="B41:B42"/>
    <mergeCell ref="H5:I5"/>
    <mergeCell ref="C16:C17"/>
    <mergeCell ref="C127:F127"/>
    <mergeCell ref="C117:F117"/>
    <mergeCell ref="C118:F118"/>
    <mergeCell ref="C119:F119"/>
    <mergeCell ref="C120:F120"/>
    <mergeCell ref="C124:F124"/>
    <mergeCell ref="C125:F125"/>
    <mergeCell ref="C122:F122"/>
    <mergeCell ref="C123:F123"/>
    <mergeCell ref="C121:F121"/>
    <mergeCell ref="C126:F126"/>
    <mergeCell ref="C116:F116"/>
    <mergeCell ref="C113:F113"/>
    <mergeCell ref="C114:F114"/>
    <mergeCell ref="C115:F115"/>
    <mergeCell ref="C106:F106"/>
    <mergeCell ref="C112:F112"/>
    <mergeCell ref="C110:F110"/>
    <mergeCell ref="C111:F111"/>
    <mergeCell ref="C107:F107"/>
    <mergeCell ref="C109:F109"/>
    <mergeCell ref="C108:F108"/>
    <mergeCell ref="A104:A105"/>
    <mergeCell ref="B104:B105"/>
    <mergeCell ref="A79:A80"/>
    <mergeCell ref="B78:D78"/>
    <mergeCell ref="L59:L60"/>
    <mergeCell ref="H105:I105"/>
    <mergeCell ref="B79:B80"/>
    <mergeCell ref="L104:L105"/>
    <mergeCell ref="L79:L80"/>
    <mergeCell ref="H80:I80"/>
    <mergeCell ref="H79:I79"/>
    <mergeCell ref="C79:C80"/>
    <mergeCell ref="H104:I104"/>
    <mergeCell ref="C104:F104"/>
    <mergeCell ref="C105:F105"/>
    <mergeCell ref="L5:L6"/>
    <mergeCell ref="H41:I41"/>
    <mergeCell ref="L16:L17"/>
    <mergeCell ref="L41:L42"/>
    <mergeCell ref="C5:C6"/>
    <mergeCell ref="H16:I16"/>
    <mergeCell ref="H42:I42"/>
    <mergeCell ref="H6:I6"/>
  </mergeCells>
  <phoneticPr fontId="0" type="noConversion"/>
  <dataValidations xWindow="1526" yWindow="851" count="2">
    <dataValidation type="list" allowBlank="1" showInputMessage="1" showErrorMessage="1" promptTitle="Internal Expense?" prompt="Will this expense be spent within the applicant company?" sqref="K106:K127 K81:K100 K61:K75 K43:K55 K7:K12 K18:K37" xr:uid="{00000000-0002-0000-0500-000000000000}">
      <formula1>$K$149:$K$150</formula1>
    </dataValidation>
    <dataValidation type="list" allowBlank="1" showInputMessage="1" showErrorMessage="1" errorTitle="Hours, Days, Weeks" error="Please choose from the dropdown list" promptTitle="Units" prompt="Please indicate if the rate is hourly, daily, weekly, or monthly." sqref="I106:I127 I81:I100 I61:I75 I43:I55 I7:I12 I18:I37" xr:uid="{00000000-0002-0000-0500-000001000000}">
      <formula1>$I$147:$I$150</formula1>
    </dataValidation>
  </dataValidations>
  <pageMargins left="0.70866141732283472" right="0.70866141732283472" top="0.74803149606299213" bottom="0.74803149606299213" header="0.31496062992125984" footer="0.31496062992125984"/>
  <pageSetup scale="61" firstPageNumber="5" fitToHeight="0" orientation="landscape" r:id="rId1"/>
  <headerFooter>
    <oddHeader>&amp;CBUDGET DETAIL - IDM</oddHeader>
    <oddFooter>&amp;L&amp;8OMDC IDM Fund Budget Template - Production / Version: July 2015</oddFooter>
  </headerFooter>
  <rowBreaks count="1" manualBreakCount="1">
    <brk id="102" max="16383" man="1"/>
  </rowBreaks>
  <ignoredErrors>
    <ignoredError sqref="A4:D6 A101:D110 L4:L6 L101:L124 E4:K6 E101:K110 A115:D124 A111:B111 E115:K124 K111 A112:B112 K112 A113:B113 K113 A114:B114 G114:K114" numberStoredAsText="1"/>
    <ignoredError sqref="A7:B7 A37:D42 A36:D36 I36:K36 A35:D35 I35:K35 L7:L21 L37:L80 L36 L35 H7 E37:K42 E36:G36 E35:G35 A11:D21 A9:B9 D9 E12:K21 H9 A10:B10 A8:B8 D8 H10 H8 A24:D34 A22:B22 D22 E24:K34 A44:B46 A43:B43 D43 A48:B50 A47:B47 D47 A55:D64 A51:B51 D51 E53:K63 G51:H51 E44:K46 H43 G48:J50 G47:H47 A66:D80 A65:B65 D65 E67:K80 H65 A82:D82 A81:B81 D81 E82:K82 A84:D88 A83:B83 D83 E84:K88 H83 A92:D100 A89:B89 A90 A91:B91 E92:K92 H89 H90 H91 H11:K11 D44:D46 D48:D50 A52:B54 D52:D54 H64:K64 H66:K66 G52:J52 A23:B23 D23 D7 L92:L100 F23:H23 K23 L23:L34 L82:L87 E94:K100 E93:I93 K93" numberStoredAsText="1" formulaRange="1"/>
    <ignoredError sqref="H35:H36" formulaRange="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P262"/>
  <sheetViews>
    <sheetView topLeftCell="A182" zoomScaleNormal="100" workbookViewId="0">
      <selection activeCell="E37" sqref="E37"/>
    </sheetView>
  </sheetViews>
  <sheetFormatPr defaultColWidth="11.54296875" defaultRowHeight="15" customHeight="1" x14ac:dyDescent="0.25"/>
  <cols>
    <col min="1" max="1" width="6.7265625" style="7" customWidth="1"/>
    <col min="2" max="2" width="51.08984375" bestFit="1" customWidth="1"/>
    <col min="3" max="3" width="23.54296875" customWidth="1"/>
    <col min="4" max="4" width="3.26953125" style="1" customWidth="1"/>
    <col min="5" max="7" width="7.90625" customWidth="1"/>
    <col min="8" max="9" width="5" customWidth="1"/>
    <col min="10" max="10" width="11.26953125" bestFit="1" customWidth="1"/>
    <col min="11" max="11" width="11.26953125" customWidth="1"/>
    <col min="12" max="12" width="10.26953125" customWidth="1"/>
    <col min="13" max="13" width="11.54296875" hidden="1" customWidth="1"/>
    <col min="14" max="14" width="3.08984375" customWidth="1"/>
    <col min="15" max="15" width="11.54296875" style="78" customWidth="1"/>
  </cols>
  <sheetData>
    <row r="1" spans="1:16" s="3" customFormat="1" ht="30" customHeight="1" x14ac:dyDescent="0.25">
      <c r="A1" s="286" t="s">
        <v>628</v>
      </c>
      <c r="B1" s="287"/>
      <c r="C1" s="50"/>
      <c r="D1" s="50"/>
      <c r="E1" s="50"/>
      <c r="H1" s="6"/>
    </row>
    <row r="2" spans="1:16" s="3" customFormat="1" ht="20.25" customHeight="1" x14ac:dyDescent="0.3">
      <c r="B2"/>
      <c r="C2"/>
      <c r="D2"/>
      <c r="E2"/>
      <c r="F2"/>
      <c r="G2"/>
      <c r="H2"/>
      <c r="I2"/>
      <c r="J2"/>
      <c r="K2"/>
      <c r="L2" s="63" t="s">
        <v>686</v>
      </c>
      <c r="O2" s="78"/>
    </row>
    <row r="3" spans="1:16" s="3" customFormat="1" ht="20.25" customHeight="1" x14ac:dyDescent="0.3">
      <c r="L3" s="71"/>
      <c r="M3" s="71"/>
      <c r="N3" s="71"/>
      <c r="O3" s="82"/>
      <c r="P3" s="71"/>
    </row>
    <row r="4" spans="1:16" s="2" customFormat="1" ht="15" customHeight="1" x14ac:dyDescent="0.3">
      <c r="A4" s="32" t="s">
        <v>366</v>
      </c>
      <c r="B4" s="34" t="s">
        <v>189</v>
      </c>
      <c r="C4" s="34"/>
      <c r="D4" s="35"/>
      <c r="E4" s="35"/>
      <c r="F4" s="35"/>
      <c r="G4" s="35"/>
      <c r="H4" s="35"/>
      <c r="I4" s="35"/>
      <c r="J4" s="35"/>
      <c r="K4" s="35"/>
      <c r="L4" s="36"/>
      <c r="O4" s="79"/>
    </row>
    <row r="5" spans="1:16" ht="15" customHeight="1" x14ac:dyDescent="0.25">
      <c r="A5" s="301" t="s">
        <v>95</v>
      </c>
      <c r="B5" s="301" t="s">
        <v>82</v>
      </c>
      <c r="C5" s="301" t="s">
        <v>83</v>
      </c>
      <c r="D5" s="23" t="s">
        <v>84</v>
      </c>
      <c r="E5" s="22"/>
      <c r="F5" s="22"/>
      <c r="G5" s="22"/>
      <c r="H5" s="299" t="s">
        <v>85</v>
      </c>
      <c r="I5" s="300"/>
      <c r="J5" s="25" t="s">
        <v>100</v>
      </c>
      <c r="K5" s="45" t="s">
        <v>543</v>
      </c>
      <c r="L5" s="297" t="s">
        <v>93</v>
      </c>
      <c r="M5" s="191"/>
      <c r="O5" s="80" t="s">
        <v>544</v>
      </c>
    </row>
    <row r="6" spans="1:16" ht="15" customHeight="1" x14ac:dyDescent="0.25">
      <c r="A6" s="302"/>
      <c r="B6" s="302"/>
      <c r="C6" s="302"/>
      <c r="D6" s="23" t="s">
        <v>86</v>
      </c>
      <c r="E6" s="28" t="s">
        <v>34</v>
      </c>
      <c r="F6" s="28" t="s">
        <v>35</v>
      </c>
      <c r="G6" s="28" t="s">
        <v>180</v>
      </c>
      <c r="H6" s="303" t="s">
        <v>32</v>
      </c>
      <c r="I6" s="304"/>
      <c r="J6" s="28" t="s">
        <v>33</v>
      </c>
      <c r="K6" s="76"/>
      <c r="L6" s="298"/>
      <c r="M6" s="28" t="s">
        <v>285</v>
      </c>
      <c r="O6" s="81"/>
    </row>
    <row r="7" spans="1:16" ht="15" customHeight="1" x14ac:dyDescent="0.25">
      <c r="A7" s="68" t="s">
        <v>130</v>
      </c>
      <c r="B7" s="29" t="s">
        <v>195</v>
      </c>
      <c r="C7" s="14"/>
      <c r="D7" s="23">
        <v>1</v>
      </c>
      <c r="E7" s="26"/>
      <c r="F7" s="26"/>
      <c r="G7" s="26"/>
      <c r="H7" s="120">
        <f t="shared" ref="H7:H20" si="0">SUM(E7:G7)</f>
        <v>0</v>
      </c>
      <c r="I7" s="46"/>
      <c r="J7" s="26">
        <v>0</v>
      </c>
      <c r="K7" s="77"/>
      <c r="L7" s="117">
        <f t="shared" ref="L7:L20" si="1">J7*H7*D7</f>
        <v>0</v>
      </c>
      <c r="M7" s="66"/>
      <c r="O7" s="119" t="str">
        <f t="shared" ref="O7:O20" si="2">IF(K7="Yes",L7,"-")</f>
        <v>-</v>
      </c>
    </row>
    <row r="8" spans="1:16" ht="15" customHeight="1" x14ac:dyDescent="0.25">
      <c r="A8" s="68" t="s">
        <v>131</v>
      </c>
      <c r="B8" s="29" t="s">
        <v>191</v>
      </c>
      <c r="C8" s="14"/>
      <c r="D8" s="23">
        <v>1</v>
      </c>
      <c r="E8" s="26"/>
      <c r="F8" s="26"/>
      <c r="G8" s="26"/>
      <c r="H8" s="120">
        <f t="shared" si="0"/>
        <v>0</v>
      </c>
      <c r="I8" s="46"/>
      <c r="J8" s="26">
        <v>0</v>
      </c>
      <c r="K8" s="77"/>
      <c r="L8" s="117">
        <f t="shared" si="1"/>
        <v>0</v>
      </c>
      <c r="M8" s="66"/>
      <c r="O8" s="119" t="str">
        <f t="shared" si="2"/>
        <v>-</v>
      </c>
    </row>
    <row r="9" spans="1:16" ht="15" customHeight="1" x14ac:dyDescent="0.25">
      <c r="A9" s="68"/>
      <c r="B9" s="29"/>
      <c r="C9" s="14"/>
      <c r="D9" s="23">
        <v>1</v>
      </c>
      <c r="E9" s="26"/>
      <c r="F9" s="26"/>
      <c r="G9" s="26"/>
      <c r="H9" s="120">
        <f t="shared" si="0"/>
        <v>0</v>
      </c>
      <c r="I9" s="46"/>
      <c r="J9" s="26">
        <v>0</v>
      </c>
      <c r="K9" s="77"/>
      <c r="L9" s="117">
        <f t="shared" si="1"/>
        <v>0</v>
      </c>
      <c r="M9" s="66"/>
      <c r="O9" s="119" t="str">
        <f t="shared" si="2"/>
        <v>-</v>
      </c>
    </row>
    <row r="10" spans="1:16" ht="15" customHeight="1" x14ac:dyDescent="0.25">
      <c r="A10" s="68" t="s">
        <v>380</v>
      </c>
      <c r="B10" s="29" t="s">
        <v>307</v>
      </c>
      <c r="C10" s="14"/>
      <c r="D10" s="23">
        <v>1</v>
      </c>
      <c r="E10" s="26"/>
      <c r="F10" s="26"/>
      <c r="G10" s="26"/>
      <c r="H10" s="120">
        <f t="shared" si="0"/>
        <v>0</v>
      </c>
      <c r="I10" s="46"/>
      <c r="J10" s="26">
        <v>0</v>
      </c>
      <c r="K10" s="77"/>
      <c r="L10" s="117">
        <f t="shared" si="1"/>
        <v>0</v>
      </c>
      <c r="M10" s="66"/>
      <c r="O10" s="119" t="str">
        <f t="shared" si="2"/>
        <v>-</v>
      </c>
    </row>
    <row r="11" spans="1:16" ht="15" customHeight="1" x14ac:dyDescent="0.25">
      <c r="A11" s="68"/>
      <c r="B11" s="29"/>
      <c r="C11" s="14"/>
      <c r="D11" s="23">
        <v>1</v>
      </c>
      <c r="E11" s="26"/>
      <c r="F11" s="26"/>
      <c r="G11" s="26"/>
      <c r="H11" s="120">
        <f t="shared" si="0"/>
        <v>0</v>
      </c>
      <c r="I11" s="46"/>
      <c r="J11" s="26">
        <v>0</v>
      </c>
      <c r="K11" s="77"/>
      <c r="L11" s="117">
        <f t="shared" si="1"/>
        <v>0</v>
      </c>
      <c r="M11" s="66"/>
      <c r="O11" s="119" t="str">
        <f t="shared" si="2"/>
        <v>-</v>
      </c>
    </row>
    <row r="12" spans="1:16" ht="15" customHeight="1" x14ac:dyDescent="0.3">
      <c r="A12" s="68" t="s">
        <v>381</v>
      </c>
      <c r="B12" s="29" t="s">
        <v>190</v>
      </c>
      <c r="C12" s="14"/>
      <c r="D12" s="23">
        <v>1</v>
      </c>
      <c r="E12" s="26"/>
      <c r="F12" s="26"/>
      <c r="G12" s="26"/>
      <c r="H12" s="120">
        <f t="shared" si="0"/>
        <v>0</v>
      </c>
      <c r="I12" s="46"/>
      <c r="J12" s="26">
        <v>0</v>
      </c>
      <c r="K12" s="77"/>
      <c r="L12" s="117">
        <f t="shared" si="1"/>
        <v>0</v>
      </c>
      <c r="M12" s="66"/>
      <c r="N12" s="2"/>
      <c r="O12" s="119" t="str">
        <f t="shared" si="2"/>
        <v>-</v>
      </c>
    </row>
    <row r="13" spans="1:16" ht="15" customHeight="1" x14ac:dyDescent="0.25">
      <c r="A13" s="68" t="s">
        <v>187</v>
      </c>
      <c r="B13" s="29" t="s">
        <v>534</v>
      </c>
      <c r="C13" s="14"/>
      <c r="D13" s="23">
        <v>1</v>
      </c>
      <c r="E13" s="26"/>
      <c r="F13" s="26"/>
      <c r="G13" s="26"/>
      <c r="H13" s="120">
        <f t="shared" si="0"/>
        <v>0</v>
      </c>
      <c r="I13" s="46"/>
      <c r="J13" s="26">
        <v>0</v>
      </c>
      <c r="K13" s="77"/>
      <c r="L13" s="117">
        <f t="shared" si="1"/>
        <v>0</v>
      </c>
      <c r="M13" s="66"/>
      <c r="N13" s="3"/>
      <c r="O13" s="119" t="str">
        <f t="shared" si="2"/>
        <v>-</v>
      </c>
    </row>
    <row r="14" spans="1:16" ht="15" customHeight="1" x14ac:dyDescent="0.25">
      <c r="A14" s="68" t="s">
        <v>382</v>
      </c>
      <c r="B14" s="29" t="s">
        <v>192</v>
      </c>
      <c r="C14" s="14"/>
      <c r="D14" s="23">
        <v>1</v>
      </c>
      <c r="E14" s="26"/>
      <c r="F14" s="26"/>
      <c r="G14" s="26"/>
      <c r="H14" s="120">
        <f t="shared" si="0"/>
        <v>0</v>
      </c>
      <c r="I14" s="46"/>
      <c r="J14" s="26">
        <v>0</v>
      </c>
      <c r="K14" s="77"/>
      <c r="L14" s="117">
        <f t="shared" si="1"/>
        <v>0</v>
      </c>
      <c r="M14" s="66"/>
      <c r="N14" s="5"/>
      <c r="O14" s="119" t="str">
        <f t="shared" si="2"/>
        <v>-</v>
      </c>
    </row>
    <row r="15" spans="1:16" ht="15" customHeight="1" x14ac:dyDescent="0.25">
      <c r="A15" s="68" t="s">
        <v>304</v>
      </c>
      <c r="B15" s="29" t="s">
        <v>309</v>
      </c>
      <c r="C15" s="14"/>
      <c r="D15" s="23">
        <v>1</v>
      </c>
      <c r="E15" s="26"/>
      <c r="F15" s="26"/>
      <c r="G15" s="26"/>
      <c r="H15" s="120">
        <f t="shared" si="0"/>
        <v>0</v>
      </c>
      <c r="I15" s="46"/>
      <c r="J15" s="26">
        <v>0</v>
      </c>
      <c r="K15" s="77"/>
      <c r="L15" s="117">
        <f t="shared" si="1"/>
        <v>0</v>
      </c>
      <c r="M15" s="66"/>
      <c r="N15" s="4"/>
      <c r="O15" s="119" t="str">
        <f t="shared" si="2"/>
        <v>-</v>
      </c>
    </row>
    <row r="16" spans="1:16" ht="15" customHeight="1" x14ac:dyDescent="0.25">
      <c r="A16" s="68"/>
      <c r="B16" s="29"/>
      <c r="C16" s="14"/>
      <c r="D16" s="23">
        <v>1</v>
      </c>
      <c r="E16" s="26"/>
      <c r="F16" s="26"/>
      <c r="G16" s="26"/>
      <c r="H16" s="120">
        <f t="shared" si="0"/>
        <v>0</v>
      </c>
      <c r="I16" s="46"/>
      <c r="J16" s="26">
        <v>0</v>
      </c>
      <c r="K16" s="77"/>
      <c r="L16" s="117">
        <f t="shared" si="1"/>
        <v>0</v>
      </c>
      <c r="M16" s="66"/>
      <c r="O16" s="119" t="str">
        <f t="shared" si="2"/>
        <v>-</v>
      </c>
    </row>
    <row r="17" spans="1:15" ht="15" customHeight="1" x14ac:dyDescent="0.25">
      <c r="A17" s="68" t="s">
        <v>383</v>
      </c>
      <c r="B17" s="29" t="s">
        <v>193</v>
      </c>
      <c r="C17" s="14"/>
      <c r="D17" s="23">
        <v>1</v>
      </c>
      <c r="E17" s="26"/>
      <c r="F17" s="26"/>
      <c r="G17" s="26"/>
      <c r="H17" s="120">
        <f t="shared" si="0"/>
        <v>0</v>
      </c>
      <c r="I17" s="46"/>
      <c r="J17" s="26">
        <v>0</v>
      </c>
      <c r="K17" s="77"/>
      <c r="L17" s="117">
        <f t="shared" si="1"/>
        <v>0</v>
      </c>
      <c r="M17" s="66"/>
      <c r="O17" s="119" t="str">
        <f t="shared" si="2"/>
        <v>-</v>
      </c>
    </row>
    <row r="18" spans="1:15" s="3" customFormat="1" ht="15" customHeight="1" x14ac:dyDescent="0.25">
      <c r="A18" s="68" t="s">
        <v>578</v>
      </c>
      <c r="B18" s="14" t="s">
        <v>574</v>
      </c>
      <c r="C18" s="14"/>
      <c r="D18" s="23">
        <v>1</v>
      </c>
      <c r="E18" s="26"/>
      <c r="F18" s="26"/>
      <c r="G18" s="26"/>
      <c r="H18" s="120">
        <f t="shared" si="0"/>
        <v>0</v>
      </c>
      <c r="I18" s="46"/>
      <c r="J18" s="26">
        <v>0</v>
      </c>
      <c r="K18" s="77"/>
      <c r="L18" s="117">
        <f t="shared" si="1"/>
        <v>0</v>
      </c>
      <c r="M18" s="66"/>
      <c r="N18"/>
      <c r="O18" s="119" t="str">
        <f t="shared" si="2"/>
        <v>-</v>
      </c>
    </row>
    <row r="19" spans="1:15" s="3" customFormat="1" ht="15" customHeight="1" x14ac:dyDescent="0.25">
      <c r="A19" s="68" t="s">
        <v>525</v>
      </c>
      <c r="B19" s="14" t="s">
        <v>8</v>
      </c>
      <c r="C19" s="14"/>
      <c r="D19" s="23">
        <v>1</v>
      </c>
      <c r="E19" s="26"/>
      <c r="F19" s="26"/>
      <c r="G19" s="26"/>
      <c r="H19" s="120">
        <f t="shared" si="0"/>
        <v>0</v>
      </c>
      <c r="I19" s="46"/>
      <c r="J19" s="26">
        <v>0</v>
      </c>
      <c r="K19" s="77"/>
      <c r="L19" s="117">
        <f t="shared" si="1"/>
        <v>0</v>
      </c>
      <c r="M19" s="66"/>
      <c r="N19"/>
      <c r="O19" s="119" t="str">
        <f t="shared" si="2"/>
        <v>-</v>
      </c>
    </row>
    <row r="20" spans="1:15" ht="15" customHeight="1" x14ac:dyDescent="0.25">
      <c r="A20" s="68" t="s">
        <v>384</v>
      </c>
      <c r="B20" s="127" t="s">
        <v>579</v>
      </c>
      <c r="C20" s="127"/>
      <c r="D20" s="179">
        <v>1</v>
      </c>
      <c r="E20" s="175"/>
      <c r="F20" s="175"/>
      <c r="G20" s="175"/>
      <c r="H20" s="176">
        <f t="shared" si="0"/>
        <v>0</v>
      </c>
      <c r="I20" s="177"/>
      <c r="J20" s="175">
        <v>0</v>
      </c>
      <c r="K20" s="178"/>
      <c r="L20" s="117">
        <f t="shared" si="1"/>
        <v>0</v>
      </c>
      <c r="M20" s="66"/>
      <c r="O20" s="119" t="str">
        <f t="shared" si="2"/>
        <v>-</v>
      </c>
    </row>
    <row r="21" spans="1:15" s="2" customFormat="1" ht="15" customHeight="1" x14ac:dyDescent="0.3">
      <c r="A21" s="33" t="s">
        <v>366</v>
      </c>
      <c r="B21" s="195" t="s">
        <v>194</v>
      </c>
      <c r="C21" s="195"/>
      <c r="D21" s="207"/>
      <c r="E21" s="207"/>
      <c r="F21" s="207"/>
      <c r="G21" s="207"/>
      <c r="H21" s="207"/>
      <c r="I21" s="207"/>
      <c r="J21" s="207"/>
      <c r="K21" s="208"/>
      <c r="L21" s="174">
        <f>SUM(L7:L20)</f>
        <v>0</v>
      </c>
      <c r="M21" s="67"/>
      <c r="N21"/>
      <c r="O21" s="121">
        <f>SUM(O7:O20)</f>
        <v>0</v>
      </c>
    </row>
    <row r="22" spans="1:15" s="3" customFormat="1" ht="15" customHeight="1" x14ac:dyDescent="0.25">
      <c r="A22" s="205"/>
      <c r="B22" s="9"/>
      <c r="C22" s="9"/>
      <c r="D22" s="9"/>
      <c r="E22" s="213"/>
      <c r="F22" s="213"/>
      <c r="G22" s="213"/>
      <c r="H22" s="213"/>
      <c r="I22" s="213"/>
      <c r="J22" s="213"/>
      <c r="K22" s="213"/>
      <c r="L22" s="219"/>
      <c r="N22"/>
      <c r="O22" s="226"/>
    </row>
    <row r="23" spans="1:15" s="5" customFormat="1" ht="15" customHeight="1" x14ac:dyDescent="0.25">
      <c r="A23" s="32" t="s">
        <v>367</v>
      </c>
      <c r="B23" s="34" t="s">
        <v>198</v>
      </c>
      <c r="C23" s="34"/>
      <c r="D23" s="34"/>
      <c r="E23" s="34"/>
      <c r="F23" s="34"/>
      <c r="G23" s="34"/>
      <c r="H23" s="34"/>
      <c r="I23" s="34"/>
      <c r="J23" s="34"/>
      <c r="K23" s="34"/>
      <c r="L23" s="196"/>
      <c r="N23"/>
      <c r="O23" s="79"/>
    </row>
    <row r="24" spans="1:15" ht="15" customHeight="1" x14ac:dyDescent="0.25">
      <c r="A24" s="301" t="s">
        <v>95</v>
      </c>
      <c r="B24" s="301" t="s">
        <v>82</v>
      </c>
      <c r="C24" s="301" t="s">
        <v>83</v>
      </c>
      <c r="D24" s="23" t="s">
        <v>84</v>
      </c>
      <c r="E24" s="22"/>
      <c r="F24" s="22"/>
      <c r="G24" s="22"/>
      <c r="H24" s="299" t="s">
        <v>85</v>
      </c>
      <c r="I24" s="300"/>
      <c r="J24" s="25" t="s">
        <v>100</v>
      </c>
      <c r="K24" s="45" t="s">
        <v>543</v>
      </c>
      <c r="L24" s="297" t="s">
        <v>93</v>
      </c>
      <c r="M24" s="190"/>
      <c r="O24" s="80" t="s">
        <v>544</v>
      </c>
    </row>
    <row r="25" spans="1:15" ht="15" customHeight="1" x14ac:dyDescent="0.25">
      <c r="A25" s="302"/>
      <c r="B25" s="302"/>
      <c r="C25" s="302"/>
      <c r="D25" s="23" t="s">
        <v>86</v>
      </c>
      <c r="E25" s="28" t="s">
        <v>34</v>
      </c>
      <c r="F25" s="28" t="s">
        <v>35</v>
      </c>
      <c r="G25" s="28" t="s">
        <v>180</v>
      </c>
      <c r="H25" s="303" t="s">
        <v>32</v>
      </c>
      <c r="I25" s="304"/>
      <c r="J25" s="28" t="s">
        <v>33</v>
      </c>
      <c r="K25" s="76"/>
      <c r="L25" s="298"/>
      <c r="M25" s="28" t="s">
        <v>285</v>
      </c>
      <c r="N25" s="4"/>
      <c r="O25" s="81"/>
    </row>
    <row r="26" spans="1:15" ht="15" customHeight="1" x14ac:dyDescent="0.25">
      <c r="A26" s="68" t="s">
        <v>132</v>
      </c>
      <c r="B26" s="29" t="s">
        <v>196</v>
      </c>
      <c r="C26" s="14"/>
      <c r="D26" s="23">
        <v>1</v>
      </c>
      <c r="E26" s="26"/>
      <c r="F26" s="26"/>
      <c r="G26" s="26"/>
      <c r="H26" s="120">
        <f t="shared" ref="H26:H33" si="3">SUM(E26:G26)</f>
        <v>0</v>
      </c>
      <c r="I26" s="46"/>
      <c r="J26" s="26">
        <v>0</v>
      </c>
      <c r="K26" s="77"/>
      <c r="L26" s="117">
        <f t="shared" ref="L26:L33" si="4">J26*H26*D26</f>
        <v>0</v>
      </c>
      <c r="M26" s="66"/>
      <c r="N26" s="4"/>
      <c r="O26" s="119" t="str">
        <f t="shared" ref="O26:O33" si="5">IF(K26="Yes",L26,"-")</f>
        <v>-</v>
      </c>
    </row>
    <row r="27" spans="1:15" ht="15" customHeight="1" x14ac:dyDescent="0.25">
      <c r="A27" s="68"/>
      <c r="B27" s="29"/>
      <c r="C27" s="14"/>
      <c r="D27" s="23">
        <v>1</v>
      </c>
      <c r="E27" s="26"/>
      <c r="F27" s="26"/>
      <c r="G27" s="26"/>
      <c r="H27" s="120">
        <f t="shared" si="3"/>
        <v>0</v>
      </c>
      <c r="I27" s="46"/>
      <c r="J27" s="26">
        <v>0</v>
      </c>
      <c r="K27" s="77"/>
      <c r="L27" s="117">
        <f t="shared" si="4"/>
        <v>0</v>
      </c>
      <c r="M27" s="66"/>
      <c r="N27" s="4"/>
      <c r="O27" s="119" t="str">
        <f t="shared" si="5"/>
        <v>-</v>
      </c>
    </row>
    <row r="28" spans="1:15" ht="15" customHeight="1" x14ac:dyDescent="0.25">
      <c r="A28" s="68" t="s">
        <v>133</v>
      </c>
      <c r="B28" s="29" t="s">
        <v>297</v>
      </c>
      <c r="C28" s="14"/>
      <c r="D28" s="23">
        <v>1</v>
      </c>
      <c r="E28" s="26"/>
      <c r="F28" s="26"/>
      <c r="G28" s="26"/>
      <c r="H28" s="120">
        <f t="shared" si="3"/>
        <v>0</v>
      </c>
      <c r="I28" s="46"/>
      <c r="J28" s="26">
        <v>0</v>
      </c>
      <c r="K28" s="77"/>
      <c r="L28" s="117">
        <f t="shared" si="4"/>
        <v>0</v>
      </c>
      <c r="M28" s="66"/>
      <c r="N28" s="4"/>
      <c r="O28" s="119" t="str">
        <f t="shared" si="5"/>
        <v>-</v>
      </c>
    </row>
    <row r="29" spans="1:15" ht="15" customHeight="1" x14ac:dyDescent="0.25">
      <c r="A29" s="68"/>
      <c r="B29" s="29"/>
      <c r="C29" s="14"/>
      <c r="D29" s="23">
        <v>1</v>
      </c>
      <c r="E29" s="26"/>
      <c r="F29" s="26"/>
      <c r="G29" s="26"/>
      <c r="H29" s="120">
        <f t="shared" si="3"/>
        <v>0</v>
      </c>
      <c r="I29" s="46"/>
      <c r="J29" s="26">
        <v>0</v>
      </c>
      <c r="K29" s="77"/>
      <c r="L29" s="117">
        <f t="shared" si="4"/>
        <v>0</v>
      </c>
      <c r="M29" s="66"/>
      <c r="N29" s="4"/>
      <c r="O29" s="119" t="str">
        <f t="shared" si="5"/>
        <v>-</v>
      </c>
    </row>
    <row r="30" spans="1:15" s="4" customFormat="1" ht="15" customHeight="1" x14ac:dyDescent="0.25">
      <c r="A30" s="68" t="s">
        <v>134</v>
      </c>
      <c r="B30" s="29" t="s">
        <v>197</v>
      </c>
      <c r="C30" s="14"/>
      <c r="D30" s="23">
        <v>1</v>
      </c>
      <c r="E30" s="26"/>
      <c r="F30" s="26"/>
      <c r="G30" s="26"/>
      <c r="H30" s="120">
        <f t="shared" si="3"/>
        <v>0</v>
      </c>
      <c r="I30" s="46"/>
      <c r="J30" s="26">
        <v>0</v>
      </c>
      <c r="K30" s="77"/>
      <c r="L30" s="117">
        <f t="shared" si="4"/>
        <v>0</v>
      </c>
      <c r="M30" s="66"/>
      <c r="O30" s="119" t="str">
        <f t="shared" si="5"/>
        <v>-</v>
      </c>
    </row>
    <row r="31" spans="1:15" ht="15" customHeight="1" x14ac:dyDescent="0.25">
      <c r="A31" s="68" t="s">
        <v>385</v>
      </c>
      <c r="B31" s="14" t="s">
        <v>574</v>
      </c>
      <c r="C31" s="14"/>
      <c r="D31" s="23">
        <v>1</v>
      </c>
      <c r="E31" s="26"/>
      <c r="F31" s="26"/>
      <c r="G31" s="26"/>
      <c r="H31" s="120">
        <f t="shared" si="3"/>
        <v>0</v>
      </c>
      <c r="I31" s="46"/>
      <c r="J31" s="26">
        <v>0</v>
      </c>
      <c r="K31" s="77"/>
      <c r="L31" s="117">
        <f t="shared" si="4"/>
        <v>0</v>
      </c>
      <c r="M31" s="66"/>
      <c r="N31" s="3"/>
      <c r="O31" s="119" t="str">
        <f t="shared" si="5"/>
        <v>-</v>
      </c>
    </row>
    <row r="32" spans="1:15" ht="15" customHeight="1" x14ac:dyDescent="0.25">
      <c r="A32" s="68" t="s">
        <v>580</v>
      </c>
      <c r="B32" s="14" t="s">
        <v>8</v>
      </c>
      <c r="C32" s="14"/>
      <c r="D32" s="23">
        <v>1</v>
      </c>
      <c r="E32" s="26"/>
      <c r="F32" s="26"/>
      <c r="G32" s="26"/>
      <c r="H32" s="120">
        <f t="shared" si="3"/>
        <v>0</v>
      </c>
      <c r="I32" s="46"/>
      <c r="J32" s="26">
        <v>0</v>
      </c>
      <c r="K32" s="77"/>
      <c r="L32" s="117">
        <f t="shared" si="4"/>
        <v>0</v>
      </c>
      <c r="M32" s="66"/>
      <c r="N32" s="3"/>
      <c r="O32" s="119" t="str">
        <f t="shared" si="5"/>
        <v>-</v>
      </c>
    </row>
    <row r="33" spans="1:15" ht="15" customHeight="1" x14ac:dyDescent="0.25">
      <c r="A33" s="68" t="s">
        <v>305</v>
      </c>
      <c r="B33" s="127" t="s">
        <v>97</v>
      </c>
      <c r="C33" s="127"/>
      <c r="D33" s="179">
        <v>1</v>
      </c>
      <c r="E33" s="175"/>
      <c r="F33" s="175"/>
      <c r="G33" s="175"/>
      <c r="H33" s="176">
        <f t="shared" si="3"/>
        <v>0</v>
      </c>
      <c r="I33" s="177"/>
      <c r="J33" s="175">
        <v>0</v>
      </c>
      <c r="K33" s="178"/>
      <c r="L33" s="117">
        <f t="shared" si="4"/>
        <v>0</v>
      </c>
      <c r="M33" s="66"/>
      <c r="N33" s="3"/>
      <c r="O33" s="119" t="str">
        <f t="shared" si="5"/>
        <v>-</v>
      </c>
    </row>
    <row r="34" spans="1:15" s="4" customFormat="1" ht="15" customHeight="1" x14ac:dyDescent="0.25">
      <c r="A34" s="33" t="s">
        <v>367</v>
      </c>
      <c r="B34" s="195" t="s">
        <v>199</v>
      </c>
      <c r="C34" s="195"/>
      <c r="D34" s="207"/>
      <c r="E34" s="207"/>
      <c r="F34" s="207"/>
      <c r="G34" s="207"/>
      <c r="H34" s="207"/>
      <c r="I34" s="207"/>
      <c r="J34" s="207"/>
      <c r="K34" s="208"/>
      <c r="L34" s="174">
        <f>SUM(L26:L33)</f>
        <v>0</v>
      </c>
      <c r="M34" s="67"/>
      <c r="N34"/>
      <c r="O34" s="121">
        <f>SUM(O26:O33)</f>
        <v>0</v>
      </c>
    </row>
    <row r="35" spans="1:15" s="3" customFormat="1" ht="15" customHeight="1" x14ac:dyDescent="0.25">
      <c r="A35" s="213"/>
      <c r="B35" s="9"/>
      <c r="C35" s="9"/>
      <c r="D35" s="213"/>
      <c r="E35" s="213"/>
      <c r="F35" s="213"/>
      <c r="G35" s="213"/>
      <c r="H35" s="213"/>
      <c r="I35" s="213"/>
      <c r="J35" s="213"/>
      <c r="K35" s="213"/>
      <c r="L35" s="219"/>
      <c r="N35"/>
      <c r="O35" s="78"/>
    </row>
    <row r="36" spans="1:15" s="5" customFormat="1" ht="15" customHeight="1" x14ac:dyDescent="0.25">
      <c r="A36" s="32" t="s">
        <v>368</v>
      </c>
      <c r="B36" s="195" t="s">
        <v>419</v>
      </c>
      <c r="C36" s="34"/>
      <c r="D36" s="34"/>
      <c r="E36" s="34"/>
      <c r="F36" s="34"/>
      <c r="G36" s="34"/>
      <c r="H36" s="34"/>
      <c r="I36" s="34"/>
      <c r="J36" s="34"/>
      <c r="K36" s="34"/>
      <c r="L36" s="196"/>
      <c r="N36"/>
      <c r="O36" s="79"/>
    </row>
    <row r="37" spans="1:15" ht="15" customHeight="1" x14ac:dyDescent="0.25">
      <c r="A37" s="301" t="s">
        <v>95</v>
      </c>
      <c r="B37" s="301" t="s">
        <v>82</v>
      </c>
      <c r="C37" s="301" t="s">
        <v>83</v>
      </c>
      <c r="D37" s="23" t="s">
        <v>84</v>
      </c>
      <c r="E37" s="22"/>
      <c r="F37" s="22"/>
      <c r="G37" s="22"/>
      <c r="H37" s="299" t="s">
        <v>85</v>
      </c>
      <c r="I37" s="300"/>
      <c r="J37" s="25" t="s">
        <v>100</v>
      </c>
      <c r="K37" s="45" t="s">
        <v>543</v>
      </c>
      <c r="L37" s="297" t="s">
        <v>93</v>
      </c>
      <c r="M37" s="190"/>
      <c r="N37" s="4"/>
      <c r="O37" s="80" t="s">
        <v>544</v>
      </c>
    </row>
    <row r="38" spans="1:15" ht="15" customHeight="1" x14ac:dyDescent="0.25">
      <c r="A38" s="302"/>
      <c r="B38" s="302"/>
      <c r="C38" s="302"/>
      <c r="D38" s="23" t="s">
        <v>86</v>
      </c>
      <c r="E38" s="28" t="s">
        <v>34</v>
      </c>
      <c r="F38" s="28" t="s">
        <v>35</v>
      </c>
      <c r="G38" s="28" t="s">
        <v>180</v>
      </c>
      <c r="H38" s="303" t="s">
        <v>32</v>
      </c>
      <c r="I38" s="304"/>
      <c r="J38" s="28" t="s">
        <v>33</v>
      </c>
      <c r="K38" s="76"/>
      <c r="L38" s="298"/>
      <c r="M38" s="28" t="s">
        <v>285</v>
      </c>
      <c r="N38" s="3"/>
      <c r="O38" s="81"/>
    </row>
    <row r="39" spans="1:15" ht="15" customHeight="1" x14ac:dyDescent="0.25">
      <c r="A39" s="68" t="s">
        <v>135</v>
      </c>
      <c r="B39" s="14" t="s">
        <v>202</v>
      </c>
      <c r="C39" s="14"/>
      <c r="D39" s="23">
        <v>1</v>
      </c>
      <c r="E39" s="26"/>
      <c r="F39" s="26"/>
      <c r="G39" s="26"/>
      <c r="H39" s="120">
        <f t="shared" ref="H39:H52" si="6">SUM(E39:G39)</f>
        <v>0</v>
      </c>
      <c r="I39" s="46"/>
      <c r="J39" s="26">
        <v>0</v>
      </c>
      <c r="K39" s="77"/>
      <c r="L39" s="117">
        <f t="shared" ref="L39:L52" si="7">J39*H39*D39</f>
        <v>0</v>
      </c>
      <c r="M39" s="66"/>
      <c r="N39" s="5"/>
      <c r="O39" s="119" t="str">
        <f t="shared" ref="O39:O52" si="8">IF(K39="Yes",L39,"-")</f>
        <v>-</v>
      </c>
    </row>
    <row r="40" spans="1:15" ht="15" customHeight="1" x14ac:dyDescent="0.25">
      <c r="A40" s="68" t="s">
        <v>386</v>
      </c>
      <c r="B40" s="14" t="s">
        <v>203</v>
      </c>
      <c r="C40" s="14"/>
      <c r="D40" s="23">
        <v>1</v>
      </c>
      <c r="E40" s="26"/>
      <c r="F40" s="26"/>
      <c r="G40" s="26"/>
      <c r="H40" s="120">
        <f t="shared" si="6"/>
        <v>0</v>
      </c>
      <c r="I40" s="46"/>
      <c r="J40" s="26">
        <v>0</v>
      </c>
      <c r="K40" s="77"/>
      <c r="L40" s="117">
        <f t="shared" si="7"/>
        <v>0</v>
      </c>
      <c r="M40" s="66"/>
      <c r="N40" s="4"/>
      <c r="O40" s="119" t="str">
        <f t="shared" si="8"/>
        <v>-</v>
      </c>
    </row>
    <row r="41" spans="1:15" ht="15" customHeight="1" x14ac:dyDescent="0.25">
      <c r="A41" s="68" t="s">
        <v>387</v>
      </c>
      <c r="B41" s="14" t="s">
        <v>204</v>
      </c>
      <c r="C41" s="14"/>
      <c r="D41" s="23">
        <v>1</v>
      </c>
      <c r="E41" s="26"/>
      <c r="F41" s="26"/>
      <c r="G41" s="26"/>
      <c r="H41" s="120">
        <f t="shared" si="6"/>
        <v>0</v>
      </c>
      <c r="I41" s="46"/>
      <c r="J41" s="26">
        <v>0</v>
      </c>
      <c r="K41" s="77"/>
      <c r="L41" s="117">
        <f t="shared" si="7"/>
        <v>0</v>
      </c>
      <c r="M41" s="66"/>
      <c r="O41" s="119" t="str">
        <f t="shared" si="8"/>
        <v>-</v>
      </c>
    </row>
    <row r="42" spans="1:15" ht="15" customHeight="1" x14ac:dyDescent="0.25">
      <c r="A42" s="68"/>
      <c r="B42" s="14"/>
      <c r="C42" s="14"/>
      <c r="D42" s="23">
        <v>1</v>
      </c>
      <c r="E42" s="26"/>
      <c r="F42" s="26"/>
      <c r="G42" s="26"/>
      <c r="H42" s="120">
        <f t="shared" si="6"/>
        <v>0</v>
      </c>
      <c r="I42" s="46"/>
      <c r="J42" s="26">
        <v>0</v>
      </c>
      <c r="K42" s="77"/>
      <c r="L42" s="117">
        <f t="shared" si="7"/>
        <v>0</v>
      </c>
      <c r="M42" s="66"/>
      <c r="O42" s="119" t="str">
        <f t="shared" si="8"/>
        <v>-</v>
      </c>
    </row>
    <row r="43" spans="1:15" ht="15" customHeight="1" x14ac:dyDescent="0.25">
      <c r="A43" s="68"/>
      <c r="B43" s="14"/>
      <c r="C43" s="14"/>
      <c r="D43" s="23">
        <v>1</v>
      </c>
      <c r="E43" s="26"/>
      <c r="F43" s="26"/>
      <c r="G43" s="26"/>
      <c r="H43" s="120">
        <f t="shared" si="6"/>
        <v>0</v>
      </c>
      <c r="I43" s="46"/>
      <c r="J43" s="26">
        <v>0</v>
      </c>
      <c r="K43" s="77"/>
      <c r="L43" s="117">
        <f t="shared" si="7"/>
        <v>0</v>
      </c>
      <c r="M43" s="66"/>
      <c r="O43" s="119" t="str">
        <f t="shared" si="8"/>
        <v>-</v>
      </c>
    </row>
    <row r="44" spans="1:15" ht="15" customHeight="1" x14ac:dyDescent="0.25">
      <c r="A44" s="68" t="s">
        <v>388</v>
      </c>
      <c r="B44" s="14" t="s">
        <v>205</v>
      </c>
      <c r="C44" s="14"/>
      <c r="D44" s="23">
        <v>1</v>
      </c>
      <c r="E44" s="26"/>
      <c r="F44" s="26"/>
      <c r="G44" s="26"/>
      <c r="H44" s="120">
        <f t="shared" si="6"/>
        <v>0</v>
      </c>
      <c r="I44" s="46"/>
      <c r="J44" s="26">
        <v>0</v>
      </c>
      <c r="K44" s="77"/>
      <c r="L44" s="117">
        <f t="shared" si="7"/>
        <v>0</v>
      </c>
      <c r="M44" s="66"/>
      <c r="O44" s="119" t="str">
        <f t="shared" si="8"/>
        <v>-</v>
      </c>
    </row>
    <row r="45" spans="1:15" ht="15" customHeight="1" x14ac:dyDescent="0.25">
      <c r="A45" s="68"/>
      <c r="B45" s="14"/>
      <c r="C45" s="14"/>
      <c r="D45" s="23">
        <v>1</v>
      </c>
      <c r="E45" s="26"/>
      <c r="F45" s="26"/>
      <c r="G45" s="26"/>
      <c r="H45" s="120">
        <f t="shared" si="6"/>
        <v>0</v>
      </c>
      <c r="I45" s="46"/>
      <c r="J45" s="26">
        <v>0</v>
      </c>
      <c r="K45" s="77"/>
      <c r="L45" s="117">
        <f t="shared" si="7"/>
        <v>0</v>
      </c>
      <c r="M45" s="66"/>
      <c r="O45" s="119" t="str">
        <f t="shared" si="8"/>
        <v>-</v>
      </c>
    </row>
    <row r="46" spans="1:15" ht="15" customHeight="1" x14ac:dyDescent="0.25">
      <c r="A46" s="68"/>
      <c r="B46" s="14"/>
      <c r="C46" s="14"/>
      <c r="D46" s="23">
        <v>1</v>
      </c>
      <c r="E46" s="26"/>
      <c r="F46" s="26"/>
      <c r="G46" s="26"/>
      <c r="H46" s="120">
        <f t="shared" si="6"/>
        <v>0</v>
      </c>
      <c r="I46" s="46"/>
      <c r="J46" s="26">
        <v>0</v>
      </c>
      <c r="K46" s="77"/>
      <c r="L46" s="117">
        <f t="shared" si="7"/>
        <v>0</v>
      </c>
      <c r="M46" s="66"/>
      <c r="O46" s="119" t="str">
        <f t="shared" si="8"/>
        <v>-</v>
      </c>
    </row>
    <row r="47" spans="1:15" s="4" customFormat="1" ht="15" customHeight="1" x14ac:dyDescent="0.25">
      <c r="A47" s="69" t="s">
        <v>389</v>
      </c>
      <c r="B47" s="14" t="s">
        <v>206</v>
      </c>
      <c r="C47" s="14"/>
      <c r="D47" s="23">
        <v>1</v>
      </c>
      <c r="E47" s="26"/>
      <c r="F47" s="26"/>
      <c r="G47" s="26"/>
      <c r="H47" s="120">
        <f t="shared" si="6"/>
        <v>0</v>
      </c>
      <c r="I47" s="46"/>
      <c r="J47" s="26">
        <v>0</v>
      </c>
      <c r="K47" s="77"/>
      <c r="L47" s="117">
        <f t="shared" si="7"/>
        <v>0</v>
      </c>
      <c r="M47" s="66"/>
      <c r="N47"/>
      <c r="O47" s="119" t="str">
        <f t="shared" si="8"/>
        <v>-</v>
      </c>
    </row>
    <row r="48" spans="1:15" s="4" customFormat="1" ht="15" customHeight="1" x14ac:dyDescent="0.25">
      <c r="A48" s="69"/>
      <c r="B48" s="14"/>
      <c r="C48" s="14"/>
      <c r="D48" s="23">
        <v>1</v>
      </c>
      <c r="E48" s="26"/>
      <c r="F48" s="26"/>
      <c r="G48" s="26"/>
      <c r="H48" s="120">
        <f t="shared" si="6"/>
        <v>0</v>
      </c>
      <c r="I48" s="46"/>
      <c r="J48" s="26">
        <v>0</v>
      </c>
      <c r="K48" s="77"/>
      <c r="L48" s="117">
        <f t="shared" si="7"/>
        <v>0</v>
      </c>
      <c r="M48" s="66"/>
      <c r="N48"/>
      <c r="O48" s="119" t="str">
        <f t="shared" si="8"/>
        <v>-</v>
      </c>
    </row>
    <row r="49" spans="1:15" s="4" customFormat="1" ht="15" customHeight="1" x14ac:dyDescent="0.25">
      <c r="A49" s="69"/>
      <c r="B49" s="14"/>
      <c r="C49" s="14"/>
      <c r="D49" s="23">
        <v>1</v>
      </c>
      <c r="E49" s="26"/>
      <c r="F49" s="26"/>
      <c r="G49" s="26"/>
      <c r="H49" s="120">
        <f t="shared" si="6"/>
        <v>0</v>
      </c>
      <c r="I49" s="46"/>
      <c r="J49" s="26">
        <v>0</v>
      </c>
      <c r="K49" s="77"/>
      <c r="L49" s="117">
        <f t="shared" si="7"/>
        <v>0</v>
      </c>
      <c r="M49" s="66"/>
      <c r="N49"/>
      <c r="O49" s="119" t="str">
        <f t="shared" si="8"/>
        <v>-</v>
      </c>
    </row>
    <row r="50" spans="1:15" s="3" customFormat="1" ht="15" customHeight="1" x14ac:dyDescent="0.25">
      <c r="A50" s="69" t="s">
        <v>136</v>
      </c>
      <c r="B50" s="14" t="s">
        <v>574</v>
      </c>
      <c r="C50" s="14"/>
      <c r="D50" s="23">
        <v>1</v>
      </c>
      <c r="E50" s="26"/>
      <c r="F50" s="26"/>
      <c r="G50" s="26"/>
      <c r="H50" s="120">
        <f t="shared" si="6"/>
        <v>0</v>
      </c>
      <c r="I50" s="46"/>
      <c r="J50" s="26">
        <v>0</v>
      </c>
      <c r="K50" s="77"/>
      <c r="L50" s="117">
        <f t="shared" si="7"/>
        <v>0</v>
      </c>
      <c r="M50" s="66"/>
      <c r="N50"/>
      <c r="O50" s="119" t="str">
        <f t="shared" si="8"/>
        <v>-</v>
      </c>
    </row>
    <row r="51" spans="1:15" s="3" customFormat="1" ht="15" customHeight="1" x14ac:dyDescent="0.25">
      <c r="A51" s="69" t="s">
        <v>582</v>
      </c>
      <c r="B51" s="14" t="s">
        <v>8</v>
      </c>
      <c r="C51" s="14"/>
      <c r="D51" s="23">
        <v>1</v>
      </c>
      <c r="E51" s="26"/>
      <c r="F51" s="26"/>
      <c r="G51" s="26"/>
      <c r="H51" s="120">
        <f t="shared" si="6"/>
        <v>0</v>
      </c>
      <c r="I51" s="46"/>
      <c r="J51" s="26">
        <v>0</v>
      </c>
      <c r="K51" s="77"/>
      <c r="L51" s="117">
        <f t="shared" si="7"/>
        <v>0</v>
      </c>
      <c r="M51" s="66"/>
      <c r="N51"/>
      <c r="O51" s="119" t="str">
        <f t="shared" si="8"/>
        <v>-</v>
      </c>
    </row>
    <row r="52" spans="1:15" s="3" customFormat="1" ht="15" customHeight="1" x14ac:dyDescent="0.25">
      <c r="A52" s="69" t="s">
        <v>469</v>
      </c>
      <c r="B52" s="127" t="s">
        <v>97</v>
      </c>
      <c r="C52" s="127"/>
      <c r="D52" s="179">
        <v>1</v>
      </c>
      <c r="E52" s="175"/>
      <c r="F52" s="175"/>
      <c r="G52" s="175"/>
      <c r="H52" s="176">
        <f t="shared" si="6"/>
        <v>0</v>
      </c>
      <c r="I52" s="177"/>
      <c r="J52" s="175">
        <v>0</v>
      </c>
      <c r="K52" s="178"/>
      <c r="L52" s="117">
        <f t="shared" si="7"/>
        <v>0</v>
      </c>
      <c r="M52" s="66"/>
      <c r="N52" s="4"/>
      <c r="O52" s="119" t="str">
        <f t="shared" si="8"/>
        <v>-</v>
      </c>
    </row>
    <row r="53" spans="1:15" s="2" customFormat="1" ht="15" customHeight="1" x14ac:dyDescent="0.3">
      <c r="A53" s="33" t="s">
        <v>368</v>
      </c>
      <c r="B53" s="195" t="s">
        <v>470</v>
      </c>
      <c r="C53" s="195"/>
      <c r="D53" s="207"/>
      <c r="E53" s="207"/>
      <c r="F53" s="207"/>
      <c r="G53" s="207"/>
      <c r="H53" s="207"/>
      <c r="I53" s="207"/>
      <c r="J53" s="207"/>
      <c r="K53" s="208"/>
      <c r="L53" s="174">
        <f>SUM(L39:L52)</f>
        <v>0</v>
      </c>
      <c r="M53" s="67"/>
      <c r="N53" s="4"/>
      <c r="O53" s="121">
        <f>SUM(O39:O52)</f>
        <v>0</v>
      </c>
    </row>
    <row r="54" spans="1:15" ht="15" customHeight="1" x14ac:dyDescent="0.25">
      <c r="A54" s="3"/>
      <c r="B54" s="3"/>
      <c r="C54" s="3"/>
      <c r="D54" s="3"/>
      <c r="E54" s="3"/>
      <c r="F54" s="3"/>
      <c r="G54" s="3"/>
      <c r="H54" s="3"/>
      <c r="I54" s="3"/>
      <c r="J54" s="3"/>
      <c r="K54" s="3"/>
      <c r="L54" s="4"/>
      <c r="N54" s="3"/>
      <c r="O54" s="79"/>
    </row>
    <row r="55" spans="1:15" s="5" customFormat="1" ht="15" customHeight="1" x14ac:dyDescent="0.3">
      <c r="A55" s="32" t="s">
        <v>369</v>
      </c>
      <c r="B55" s="195" t="s">
        <v>398</v>
      </c>
      <c r="C55" s="34"/>
      <c r="D55" s="34"/>
      <c r="E55" s="34"/>
      <c r="F55" s="34"/>
      <c r="G55" s="34"/>
      <c r="H55" s="34"/>
      <c r="I55" s="34"/>
      <c r="J55" s="34"/>
      <c r="K55" s="34"/>
      <c r="L55" s="196"/>
      <c r="N55" s="2"/>
      <c r="O55" s="79"/>
    </row>
    <row r="56" spans="1:15" ht="15" customHeight="1" x14ac:dyDescent="0.25">
      <c r="A56" s="301" t="s">
        <v>95</v>
      </c>
      <c r="B56" s="301" t="s">
        <v>82</v>
      </c>
      <c r="C56" s="301" t="s">
        <v>83</v>
      </c>
      <c r="D56" s="23" t="s">
        <v>84</v>
      </c>
      <c r="E56" s="22"/>
      <c r="F56" s="22"/>
      <c r="G56" s="22"/>
      <c r="H56" s="299" t="s">
        <v>85</v>
      </c>
      <c r="I56" s="300"/>
      <c r="J56" s="25" t="s">
        <v>100</v>
      </c>
      <c r="K56" s="45" t="s">
        <v>543</v>
      </c>
      <c r="L56" s="297" t="s">
        <v>93</v>
      </c>
      <c r="M56" s="190"/>
      <c r="O56" s="80" t="s">
        <v>544</v>
      </c>
    </row>
    <row r="57" spans="1:15" ht="15" customHeight="1" x14ac:dyDescent="0.3">
      <c r="A57" s="302"/>
      <c r="B57" s="302"/>
      <c r="C57" s="302"/>
      <c r="D57" s="23" t="s">
        <v>86</v>
      </c>
      <c r="E57" s="28" t="s">
        <v>34</v>
      </c>
      <c r="F57" s="28" t="s">
        <v>35</v>
      </c>
      <c r="G57" s="28" t="s">
        <v>180</v>
      </c>
      <c r="H57" s="303" t="s">
        <v>32</v>
      </c>
      <c r="I57" s="304"/>
      <c r="J57" s="28" t="s">
        <v>33</v>
      </c>
      <c r="K57" s="76"/>
      <c r="L57" s="298"/>
      <c r="M57" s="28" t="s">
        <v>285</v>
      </c>
      <c r="N57" s="2"/>
      <c r="O57" s="81"/>
    </row>
    <row r="58" spans="1:15" ht="15" customHeight="1" x14ac:dyDescent="0.25">
      <c r="A58" s="68" t="s">
        <v>137</v>
      </c>
      <c r="B58" s="14" t="s">
        <v>684</v>
      </c>
      <c r="C58" s="14"/>
      <c r="D58" s="23">
        <v>1</v>
      </c>
      <c r="E58" s="26"/>
      <c r="F58" s="26"/>
      <c r="G58" s="26"/>
      <c r="H58" s="120">
        <f t="shared" ref="H58:H78" si="9">SUM(E58:G58)</f>
        <v>0</v>
      </c>
      <c r="I58" s="46"/>
      <c r="J58" s="26">
        <v>0</v>
      </c>
      <c r="K58" s="77"/>
      <c r="L58" s="117">
        <f t="shared" ref="L58:L78" si="10">J58*H58*D58</f>
        <v>0</v>
      </c>
      <c r="M58" s="66"/>
      <c r="O58" s="119" t="str">
        <f t="shared" ref="O58:O78" si="11">IF(K58="Yes",L58,"-")</f>
        <v>-</v>
      </c>
    </row>
    <row r="59" spans="1:15" ht="15" customHeight="1" x14ac:dyDescent="0.25">
      <c r="A59" s="68"/>
      <c r="B59" s="14"/>
      <c r="C59" s="14"/>
      <c r="D59" s="23">
        <v>1</v>
      </c>
      <c r="E59" s="26"/>
      <c r="F59" s="26"/>
      <c r="G59" s="26"/>
      <c r="H59" s="120">
        <f t="shared" si="9"/>
        <v>0</v>
      </c>
      <c r="I59" s="46"/>
      <c r="J59" s="26">
        <v>0</v>
      </c>
      <c r="K59" s="77"/>
      <c r="L59" s="117">
        <f t="shared" si="10"/>
        <v>0</v>
      </c>
      <c r="M59" s="66"/>
      <c r="O59" s="119" t="str">
        <f t="shared" si="11"/>
        <v>-</v>
      </c>
    </row>
    <row r="60" spans="1:15" ht="15" customHeight="1" x14ac:dyDescent="0.25">
      <c r="A60" s="68"/>
      <c r="B60" s="14"/>
      <c r="C60" s="14"/>
      <c r="D60" s="23">
        <v>1</v>
      </c>
      <c r="E60" s="26"/>
      <c r="F60" s="26"/>
      <c r="G60" s="26"/>
      <c r="H60" s="120">
        <f t="shared" si="9"/>
        <v>0</v>
      </c>
      <c r="I60" s="46"/>
      <c r="J60" s="26">
        <v>0</v>
      </c>
      <c r="K60" s="77"/>
      <c r="L60" s="117">
        <f t="shared" si="10"/>
        <v>0</v>
      </c>
      <c r="M60" s="66"/>
      <c r="O60" s="119" t="str">
        <f t="shared" si="11"/>
        <v>-</v>
      </c>
    </row>
    <row r="61" spans="1:15" ht="15" customHeight="1" x14ac:dyDescent="0.25">
      <c r="A61" s="68"/>
      <c r="B61" s="14"/>
      <c r="C61" s="14"/>
      <c r="D61" s="23">
        <v>1</v>
      </c>
      <c r="E61" s="26"/>
      <c r="F61" s="26"/>
      <c r="G61" s="26"/>
      <c r="H61" s="120">
        <f t="shared" si="9"/>
        <v>0</v>
      </c>
      <c r="I61" s="46"/>
      <c r="J61" s="26">
        <v>0</v>
      </c>
      <c r="K61" s="77"/>
      <c r="L61" s="117">
        <f t="shared" si="10"/>
        <v>0</v>
      </c>
      <c r="M61" s="66"/>
      <c r="O61" s="119" t="str">
        <f t="shared" si="11"/>
        <v>-</v>
      </c>
    </row>
    <row r="62" spans="1:15" ht="15" customHeight="1" x14ac:dyDescent="0.25">
      <c r="A62" s="68" t="s">
        <v>138</v>
      </c>
      <c r="B62" s="14" t="s">
        <v>604</v>
      </c>
      <c r="C62" s="14"/>
      <c r="D62" s="23">
        <v>1</v>
      </c>
      <c r="E62" s="26"/>
      <c r="F62" s="26"/>
      <c r="G62" s="26"/>
      <c r="H62" s="120">
        <f t="shared" si="9"/>
        <v>0</v>
      </c>
      <c r="I62" s="46"/>
      <c r="J62" s="26">
        <v>0</v>
      </c>
      <c r="K62" s="77"/>
      <c r="L62" s="117">
        <f t="shared" si="10"/>
        <v>0</v>
      </c>
      <c r="M62" s="66"/>
      <c r="O62" s="119" t="str">
        <f t="shared" si="11"/>
        <v>-</v>
      </c>
    </row>
    <row r="63" spans="1:15" ht="15" customHeight="1" x14ac:dyDescent="0.25">
      <c r="A63" s="68"/>
      <c r="B63" s="14"/>
      <c r="C63" s="14"/>
      <c r="D63" s="23">
        <v>1</v>
      </c>
      <c r="E63" s="26"/>
      <c r="F63" s="26"/>
      <c r="G63" s="26"/>
      <c r="H63" s="120">
        <f t="shared" si="9"/>
        <v>0</v>
      </c>
      <c r="I63" s="46"/>
      <c r="J63" s="26">
        <v>0</v>
      </c>
      <c r="K63" s="77"/>
      <c r="L63" s="117">
        <f t="shared" si="10"/>
        <v>0</v>
      </c>
      <c r="M63" s="66"/>
      <c r="O63" s="119" t="str">
        <f t="shared" si="11"/>
        <v>-</v>
      </c>
    </row>
    <row r="64" spans="1:15" ht="15" customHeight="1" x14ac:dyDescent="0.25">
      <c r="A64" s="68"/>
      <c r="B64" s="14"/>
      <c r="C64" s="14"/>
      <c r="D64" s="23">
        <v>1</v>
      </c>
      <c r="E64" s="26"/>
      <c r="F64" s="26"/>
      <c r="G64" s="26"/>
      <c r="H64" s="120">
        <f t="shared" si="9"/>
        <v>0</v>
      </c>
      <c r="I64" s="46"/>
      <c r="J64" s="26">
        <v>0</v>
      </c>
      <c r="K64" s="77"/>
      <c r="L64" s="117">
        <f t="shared" si="10"/>
        <v>0</v>
      </c>
      <c r="M64" s="66"/>
      <c r="O64" s="119" t="str">
        <f t="shared" si="11"/>
        <v>-</v>
      </c>
    </row>
    <row r="65" spans="1:15" ht="15" customHeight="1" x14ac:dyDescent="0.25">
      <c r="A65" s="68"/>
      <c r="B65" s="14"/>
      <c r="C65" s="14"/>
      <c r="D65" s="23">
        <v>1</v>
      </c>
      <c r="E65" s="26"/>
      <c r="F65" s="26"/>
      <c r="G65" s="26"/>
      <c r="H65" s="120">
        <f t="shared" si="9"/>
        <v>0</v>
      </c>
      <c r="I65" s="46"/>
      <c r="J65" s="26">
        <v>0</v>
      </c>
      <c r="K65" s="77"/>
      <c r="L65" s="117">
        <f t="shared" si="10"/>
        <v>0</v>
      </c>
      <c r="M65" s="66"/>
      <c r="O65" s="119" t="str">
        <f t="shared" si="11"/>
        <v>-</v>
      </c>
    </row>
    <row r="66" spans="1:15" ht="15" customHeight="1" x14ac:dyDescent="0.25">
      <c r="A66" s="68" t="s">
        <v>602</v>
      </c>
      <c r="B66" s="14" t="s">
        <v>603</v>
      </c>
      <c r="C66" s="14"/>
      <c r="D66" s="23">
        <v>1</v>
      </c>
      <c r="E66" s="26"/>
      <c r="F66" s="26"/>
      <c r="G66" s="26"/>
      <c r="H66" s="120">
        <f t="shared" si="9"/>
        <v>0</v>
      </c>
      <c r="I66" s="46"/>
      <c r="J66" s="26">
        <v>0</v>
      </c>
      <c r="K66" s="77"/>
      <c r="L66" s="117">
        <f t="shared" si="10"/>
        <v>0</v>
      </c>
      <c r="M66" s="66"/>
      <c r="O66" s="119" t="str">
        <f t="shared" si="11"/>
        <v>-</v>
      </c>
    </row>
    <row r="67" spans="1:15" ht="15" customHeight="1" x14ac:dyDescent="0.25">
      <c r="A67" s="68"/>
      <c r="B67" s="14"/>
      <c r="C67" s="14"/>
      <c r="D67" s="23">
        <v>1</v>
      </c>
      <c r="E67" s="26"/>
      <c r="F67" s="26"/>
      <c r="G67" s="26"/>
      <c r="H67" s="120">
        <f t="shared" si="9"/>
        <v>0</v>
      </c>
      <c r="I67" s="46"/>
      <c r="J67" s="26">
        <v>0</v>
      </c>
      <c r="K67" s="77"/>
      <c r="L67" s="117">
        <f t="shared" si="10"/>
        <v>0</v>
      </c>
      <c r="M67" s="66"/>
      <c r="O67" s="119" t="str">
        <f t="shared" si="11"/>
        <v>-</v>
      </c>
    </row>
    <row r="68" spans="1:15" ht="15" customHeight="1" x14ac:dyDescent="0.25">
      <c r="A68" s="68"/>
      <c r="B68" s="14"/>
      <c r="C68" s="14"/>
      <c r="D68" s="23">
        <v>1</v>
      </c>
      <c r="E68" s="26"/>
      <c r="F68" s="26"/>
      <c r="G68" s="26"/>
      <c r="H68" s="120">
        <f t="shared" si="9"/>
        <v>0</v>
      </c>
      <c r="I68" s="46"/>
      <c r="J68" s="26">
        <v>0</v>
      </c>
      <c r="K68" s="77"/>
      <c r="L68" s="117">
        <f t="shared" si="10"/>
        <v>0</v>
      </c>
      <c r="M68" s="66"/>
      <c r="O68" s="119" t="str">
        <f t="shared" si="11"/>
        <v>-</v>
      </c>
    </row>
    <row r="69" spans="1:15" ht="15" customHeight="1" x14ac:dyDescent="0.25">
      <c r="A69" s="68" t="s">
        <v>308</v>
      </c>
      <c r="B69" s="14" t="s">
        <v>688</v>
      </c>
      <c r="C69" s="14"/>
      <c r="D69" s="23">
        <v>1</v>
      </c>
      <c r="E69" s="26"/>
      <c r="F69" s="26"/>
      <c r="G69" s="26"/>
      <c r="H69" s="120">
        <f t="shared" si="9"/>
        <v>0</v>
      </c>
      <c r="I69" s="46"/>
      <c r="J69" s="26">
        <v>0</v>
      </c>
      <c r="K69" s="77"/>
      <c r="L69" s="117">
        <f t="shared" si="10"/>
        <v>0</v>
      </c>
      <c r="M69" s="66"/>
      <c r="O69" s="119" t="str">
        <f t="shared" si="11"/>
        <v>-</v>
      </c>
    </row>
    <row r="70" spans="1:15" ht="15" customHeight="1" x14ac:dyDescent="0.25">
      <c r="A70" s="68"/>
      <c r="B70" s="14"/>
      <c r="C70" s="14"/>
      <c r="D70" s="23">
        <v>1</v>
      </c>
      <c r="E70" s="26"/>
      <c r="F70" s="26"/>
      <c r="G70" s="26"/>
      <c r="H70" s="120">
        <f t="shared" si="9"/>
        <v>0</v>
      </c>
      <c r="I70" s="46"/>
      <c r="J70" s="26">
        <v>0</v>
      </c>
      <c r="K70" s="77"/>
      <c r="L70" s="117">
        <f t="shared" si="10"/>
        <v>0</v>
      </c>
      <c r="M70" s="66"/>
      <c r="O70" s="119" t="str">
        <f t="shared" si="11"/>
        <v>-</v>
      </c>
    </row>
    <row r="71" spans="1:15" ht="15" customHeight="1" x14ac:dyDescent="0.25">
      <c r="A71" s="68"/>
      <c r="B71" s="14"/>
      <c r="C71" s="14"/>
      <c r="D71" s="23">
        <v>1</v>
      </c>
      <c r="E71" s="26"/>
      <c r="F71" s="26"/>
      <c r="G71" s="26"/>
      <c r="H71" s="120">
        <f t="shared" si="9"/>
        <v>0</v>
      </c>
      <c r="I71" s="46"/>
      <c r="J71" s="26">
        <v>0</v>
      </c>
      <c r="K71" s="77"/>
      <c r="L71" s="117">
        <f t="shared" si="10"/>
        <v>0</v>
      </c>
      <c r="M71" s="66"/>
      <c r="O71" s="119" t="str">
        <f t="shared" si="11"/>
        <v>-</v>
      </c>
    </row>
    <row r="72" spans="1:15" ht="15" customHeight="1" x14ac:dyDescent="0.25">
      <c r="A72" s="68" t="s">
        <v>605</v>
      </c>
      <c r="B72" s="14" t="s">
        <v>200</v>
      </c>
      <c r="C72" s="14"/>
      <c r="D72" s="23">
        <v>1</v>
      </c>
      <c r="E72" s="26"/>
      <c r="F72" s="26"/>
      <c r="G72" s="26"/>
      <c r="H72" s="120">
        <f t="shared" si="9"/>
        <v>0</v>
      </c>
      <c r="I72" s="46"/>
      <c r="J72" s="26">
        <v>0</v>
      </c>
      <c r="K72" s="77"/>
      <c r="L72" s="117">
        <f t="shared" si="10"/>
        <v>0</v>
      </c>
      <c r="M72" s="66"/>
      <c r="O72" s="119" t="str">
        <f t="shared" si="11"/>
        <v>-</v>
      </c>
    </row>
    <row r="73" spans="1:15" ht="15" customHeight="1" x14ac:dyDescent="0.25">
      <c r="A73" s="68" t="s">
        <v>606</v>
      </c>
      <c r="B73" s="14" t="s">
        <v>201</v>
      </c>
      <c r="C73" s="14"/>
      <c r="D73" s="23">
        <v>1</v>
      </c>
      <c r="E73" s="26"/>
      <c r="F73" s="26"/>
      <c r="G73" s="26"/>
      <c r="H73" s="120">
        <f t="shared" si="9"/>
        <v>0</v>
      </c>
      <c r="I73" s="46"/>
      <c r="J73" s="26">
        <v>0</v>
      </c>
      <c r="K73" s="77"/>
      <c r="L73" s="117">
        <f t="shared" si="10"/>
        <v>0</v>
      </c>
      <c r="M73" s="66"/>
      <c r="N73" s="4"/>
      <c r="O73" s="119" t="str">
        <f t="shared" si="11"/>
        <v>-</v>
      </c>
    </row>
    <row r="74" spans="1:15" ht="15" customHeight="1" x14ac:dyDescent="0.25">
      <c r="A74" s="68"/>
      <c r="B74" s="29"/>
      <c r="C74" s="14"/>
      <c r="D74" s="23">
        <v>1</v>
      </c>
      <c r="E74" s="26"/>
      <c r="F74" s="26"/>
      <c r="G74" s="26"/>
      <c r="H74" s="120">
        <f t="shared" si="9"/>
        <v>0</v>
      </c>
      <c r="I74" s="46"/>
      <c r="J74" s="26">
        <v>0</v>
      </c>
      <c r="K74" s="77"/>
      <c r="L74" s="117">
        <f t="shared" si="10"/>
        <v>0</v>
      </c>
      <c r="M74" s="66"/>
      <c r="N74" s="4"/>
      <c r="O74" s="119" t="str">
        <f t="shared" si="11"/>
        <v>-</v>
      </c>
    </row>
    <row r="75" spans="1:15" s="3" customFormat="1" ht="15" customHeight="1" x14ac:dyDescent="0.25">
      <c r="A75" s="69" t="s">
        <v>139</v>
      </c>
      <c r="B75" s="14" t="s">
        <v>574</v>
      </c>
      <c r="C75" s="14"/>
      <c r="D75" s="23">
        <v>1</v>
      </c>
      <c r="E75" s="26"/>
      <c r="F75" s="26"/>
      <c r="G75" s="26"/>
      <c r="H75" s="120">
        <f t="shared" si="9"/>
        <v>0</v>
      </c>
      <c r="I75" s="46"/>
      <c r="J75" s="26">
        <v>0</v>
      </c>
      <c r="K75" s="77"/>
      <c r="L75" s="117">
        <f t="shared" si="10"/>
        <v>0</v>
      </c>
      <c r="M75" s="66"/>
      <c r="N75"/>
      <c r="O75" s="119" t="str">
        <f t="shared" si="11"/>
        <v>-</v>
      </c>
    </row>
    <row r="76" spans="1:15" s="3" customFormat="1" ht="15" customHeight="1" x14ac:dyDescent="0.25">
      <c r="A76" s="69" t="s">
        <v>583</v>
      </c>
      <c r="B76" s="14" t="s">
        <v>8</v>
      </c>
      <c r="C76" s="14"/>
      <c r="D76" s="23">
        <v>1</v>
      </c>
      <c r="E76" s="26"/>
      <c r="F76" s="26"/>
      <c r="G76" s="26"/>
      <c r="H76" s="120">
        <f t="shared" si="9"/>
        <v>0</v>
      </c>
      <c r="I76" s="46"/>
      <c r="J76" s="26">
        <v>0</v>
      </c>
      <c r="K76" s="77"/>
      <c r="L76" s="117">
        <f t="shared" si="10"/>
        <v>0</v>
      </c>
      <c r="M76" s="66"/>
      <c r="N76"/>
      <c r="O76" s="119" t="str">
        <f t="shared" si="11"/>
        <v>-</v>
      </c>
    </row>
    <row r="77" spans="1:15" s="3" customFormat="1" ht="15" customHeight="1" x14ac:dyDescent="0.25">
      <c r="A77" s="31" t="s">
        <v>581</v>
      </c>
      <c r="B77" s="14" t="s">
        <v>306</v>
      </c>
      <c r="C77" s="14"/>
      <c r="D77" s="23">
        <v>1</v>
      </c>
      <c r="E77" s="26"/>
      <c r="F77" s="26"/>
      <c r="G77" s="26"/>
      <c r="H77" s="120">
        <f t="shared" si="9"/>
        <v>0</v>
      </c>
      <c r="I77" s="46"/>
      <c r="J77" s="26">
        <v>0</v>
      </c>
      <c r="K77" s="77"/>
      <c r="L77" s="117">
        <f t="shared" si="10"/>
        <v>0</v>
      </c>
      <c r="M77" s="66"/>
      <c r="N77"/>
      <c r="O77" s="119" t="str">
        <f t="shared" si="11"/>
        <v>-</v>
      </c>
    </row>
    <row r="78" spans="1:15" s="3" customFormat="1" ht="15" customHeight="1" x14ac:dyDescent="0.25">
      <c r="A78" s="69" t="s">
        <v>310</v>
      </c>
      <c r="B78" s="127" t="s">
        <v>97</v>
      </c>
      <c r="C78" s="127"/>
      <c r="D78" s="179">
        <v>1</v>
      </c>
      <c r="E78" s="175"/>
      <c r="F78" s="175"/>
      <c r="G78" s="175"/>
      <c r="H78" s="176">
        <f t="shared" si="9"/>
        <v>0</v>
      </c>
      <c r="I78" s="177"/>
      <c r="J78" s="175">
        <v>0</v>
      </c>
      <c r="K78" s="178"/>
      <c r="L78" s="117">
        <f t="shared" si="10"/>
        <v>0</v>
      </c>
      <c r="M78" s="66"/>
      <c r="N78"/>
      <c r="O78" s="119" t="str">
        <f t="shared" si="11"/>
        <v>-</v>
      </c>
    </row>
    <row r="79" spans="1:15" s="2" customFormat="1" ht="15" customHeight="1" x14ac:dyDescent="0.3">
      <c r="A79" s="33" t="s">
        <v>369</v>
      </c>
      <c r="B79" s="195" t="s">
        <v>613</v>
      </c>
      <c r="C79" s="195"/>
      <c r="D79" s="207"/>
      <c r="E79" s="207"/>
      <c r="F79" s="207"/>
      <c r="G79" s="207"/>
      <c r="H79" s="207"/>
      <c r="I79" s="207"/>
      <c r="J79" s="207"/>
      <c r="K79" s="208"/>
      <c r="L79" s="174">
        <f>SUM(L58:L78)</f>
        <v>0</v>
      </c>
      <c r="M79" s="67"/>
      <c r="N79"/>
      <c r="O79" s="121">
        <f>SUM(O58:O78)</f>
        <v>0</v>
      </c>
    </row>
    <row r="80" spans="1:15" s="2" customFormat="1" ht="15" customHeight="1" x14ac:dyDescent="0.3">
      <c r="A80" s="207"/>
      <c r="B80" s="224"/>
      <c r="C80" s="224"/>
      <c r="D80" s="225"/>
      <c r="E80" s="225"/>
      <c r="F80" s="225"/>
      <c r="G80" s="225"/>
      <c r="H80" s="225"/>
      <c r="I80" s="225"/>
      <c r="J80" s="225"/>
      <c r="K80" s="225"/>
      <c r="L80" s="221"/>
      <c r="M80"/>
      <c r="N80"/>
      <c r="O80" s="78"/>
    </row>
    <row r="81" spans="1:15" s="5" customFormat="1" ht="15" customHeight="1" x14ac:dyDescent="0.25">
      <c r="A81" s="32" t="s">
        <v>401</v>
      </c>
      <c r="B81" s="195" t="s">
        <v>399</v>
      </c>
      <c r="C81" s="34"/>
      <c r="D81" s="34"/>
      <c r="E81" s="34"/>
      <c r="F81" s="34"/>
      <c r="G81" s="34"/>
      <c r="H81" s="34"/>
      <c r="I81" s="34"/>
      <c r="J81" s="34"/>
      <c r="K81" s="34"/>
      <c r="L81" s="196"/>
      <c r="N81"/>
      <c r="O81" s="78"/>
    </row>
    <row r="82" spans="1:15" ht="15" customHeight="1" x14ac:dyDescent="0.25">
      <c r="A82" s="301" t="s">
        <v>95</v>
      </c>
      <c r="B82" s="301" t="s">
        <v>82</v>
      </c>
      <c r="C82" s="301" t="s">
        <v>83</v>
      </c>
      <c r="D82" s="23" t="s">
        <v>84</v>
      </c>
      <c r="E82" s="22"/>
      <c r="F82" s="22"/>
      <c r="G82" s="22"/>
      <c r="H82" s="299" t="s">
        <v>85</v>
      </c>
      <c r="I82" s="300"/>
      <c r="J82" s="25" t="s">
        <v>100</v>
      </c>
      <c r="K82" s="45" t="s">
        <v>543</v>
      </c>
      <c r="L82" s="297" t="s">
        <v>93</v>
      </c>
      <c r="M82" s="190"/>
      <c r="O82" s="80" t="s">
        <v>544</v>
      </c>
    </row>
    <row r="83" spans="1:15" ht="15" customHeight="1" x14ac:dyDescent="0.25">
      <c r="A83" s="302"/>
      <c r="B83" s="302"/>
      <c r="C83" s="302"/>
      <c r="D83" s="23" t="s">
        <v>86</v>
      </c>
      <c r="E83" s="28" t="s">
        <v>34</v>
      </c>
      <c r="F83" s="28" t="s">
        <v>35</v>
      </c>
      <c r="G83" s="28" t="s">
        <v>180</v>
      </c>
      <c r="H83" s="303" t="s">
        <v>32</v>
      </c>
      <c r="I83" s="304"/>
      <c r="J83" s="28" t="s">
        <v>33</v>
      </c>
      <c r="K83" s="76"/>
      <c r="L83" s="298"/>
      <c r="M83" s="28" t="s">
        <v>285</v>
      </c>
      <c r="N83" s="4"/>
      <c r="O83" s="81"/>
    </row>
    <row r="84" spans="1:15" s="4" customFormat="1" ht="15" customHeight="1" x14ac:dyDescent="0.25">
      <c r="A84" s="70" t="s">
        <v>456</v>
      </c>
      <c r="B84" s="14" t="s">
        <v>207</v>
      </c>
      <c r="C84" s="14"/>
      <c r="D84" s="23">
        <v>1</v>
      </c>
      <c r="E84" s="26"/>
      <c r="F84" s="26"/>
      <c r="G84" s="26"/>
      <c r="H84" s="120">
        <f t="shared" ref="H84:H110" si="12">SUM(E84:G84)</f>
        <v>0</v>
      </c>
      <c r="I84" s="46"/>
      <c r="J84" s="26">
        <v>0</v>
      </c>
      <c r="K84" s="77"/>
      <c r="L84" s="117">
        <f t="shared" ref="L84:L110" si="13">J84*H84*D84</f>
        <v>0</v>
      </c>
      <c r="M84" s="66"/>
      <c r="O84" s="119" t="str">
        <f t="shared" ref="O84:O110" si="14">IF(K84="Yes",L84,"-")</f>
        <v>-</v>
      </c>
    </row>
    <row r="85" spans="1:15" s="4" customFormat="1" ht="15" customHeight="1" x14ac:dyDescent="0.25">
      <c r="A85" s="70" t="s">
        <v>60</v>
      </c>
      <c r="B85" s="14" t="s">
        <v>208</v>
      </c>
      <c r="C85" s="14"/>
      <c r="D85" s="23">
        <v>1</v>
      </c>
      <c r="E85" s="26"/>
      <c r="F85" s="26"/>
      <c r="G85" s="26"/>
      <c r="H85" s="120">
        <f t="shared" si="12"/>
        <v>0</v>
      </c>
      <c r="I85" s="46"/>
      <c r="J85" s="26">
        <v>0</v>
      </c>
      <c r="K85" s="77"/>
      <c r="L85" s="117">
        <f t="shared" si="13"/>
        <v>0</v>
      </c>
      <c r="M85" s="66"/>
      <c r="O85" s="119" t="str">
        <f t="shared" si="14"/>
        <v>-</v>
      </c>
    </row>
    <row r="86" spans="1:15" s="4" customFormat="1" ht="15" customHeight="1" x14ac:dyDescent="0.25">
      <c r="A86" s="70"/>
      <c r="B86" s="14"/>
      <c r="C86" s="14"/>
      <c r="D86" s="23">
        <v>1</v>
      </c>
      <c r="E86" s="26"/>
      <c r="F86" s="26"/>
      <c r="G86" s="26"/>
      <c r="H86" s="120">
        <f t="shared" si="12"/>
        <v>0</v>
      </c>
      <c r="I86" s="46"/>
      <c r="J86" s="26">
        <v>0</v>
      </c>
      <c r="K86" s="77"/>
      <c r="L86" s="117">
        <f t="shared" si="13"/>
        <v>0</v>
      </c>
      <c r="M86" s="66"/>
      <c r="O86" s="119" t="str">
        <f t="shared" si="14"/>
        <v>-</v>
      </c>
    </row>
    <row r="87" spans="1:15" s="4" customFormat="1" ht="15" customHeight="1" x14ac:dyDescent="0.25">
      <c r="A87" s="69" t="s">
        <v>457</v>
      </c>
      <c r="B87" s="14" t="s">
        <v>209</v>
      </c>
      <c r="C87" s="14"/>
      <c r="D87" s="23">
        <v>1</v>
      </c>
      <c r="E87" s="26"/>
      <c r="F87" s="26"/>
      <c r="G87" s="26"/>
      <c r="H87" s="120">
        <f t="shared" si="12"/>
        <v>0</v>
      </c>
      <c r="I87" s="46"/>
      <c r="J87" s="26">
        <v>0</v>
      </c>
      <c r="K87" s="77"/>
      <c r="L87" s="117">
        <f t="shared" si="13"/>
        <v>0</v>
      </c>
      <c r="M87" s="66"/>
      <c r="N87"/>
      <c r="O87" s="119" t="str">
        <f t="shared" si="14"/>
        <v>-</v>
      </c>
    </row>
    <row r="88" spans="1:15" s="4" customFormat="1" ht="15" customHeight="1" x14ac:dyDescent="0.25">
      <c r="A88" s="69"/>
      <c r="B88" s="14"/>
      <c r="C88" s="14"/>
      <c r="D88" s="23">
        <v>1</v>
      </c>
      <c r="E88" s="26"/>
      <c r="F88" s="26"/>
      <c r="G88" s="26"/>
      <c r="H88" s="120">
        <f t="shared" si="12"/>
        <v>0</v>
      </c>
      <c r="I88" s="46"/>
      <c r="J88" s="26">
        <v>0</v>
      </c>
      <c r="K88" s="77"/>
      <c r="L88" s="117">
        <f t="shared" si="13"/>
        <v>0</v>
      </c>
      <c r="M88" s="66"/>
      <c r="N88"/>
      <c r="O88" s="119" t="str">
        <f t="shared" si="14"/>
        <v>-</v>
      </c>
    </row>
    <row r="89" spans="1:15" ht="15" customHeight="1" x14ac:dyDescent="0.25">
      <c r="A89" s="68" t="s">
        <v>458</v>
      </c>
      <c r="B89" s="14" t="s">
        <v>210</v>
      </c>
      <c r="C89" s="14"/>
      <c r="D89" s="23">
        <v>1</v>
      </c>
      <c r="E89" s="26"/>
      <c r="F89" s="26"/>
      <c r="G89" s="26"/>
      <c r="H89" s="120">
        <f t="shared" si="12"/>
        <v>0</v>
      </c>
      <c r="I89" s="46"/>
      <c r="J89" s="26">
        <v>0</v>
      </c>
      <c r="K89" s="77"/>
      <c r="L89" s="117">
        <f t="shared" si="13"/>
        <v>0</v>
      </c>
      <c r="M89" s="66"/>
      <c r="N89" s="3"/>
      <c r="O89" s="119" t="str">
        <f t="shared" si="14"/>
        <v>-</v>
      </c>
    </row>
    <row r="90" spans="1:15" ht="15" customHeight="1" x14ac:dyDescent="0.3">
      <c r="A90" s="68" t="s">
        <v>459</v>
      </c>
      <c r="B90" s="14" t="s">
        <v>211</v>
      </c>
      <c r="C90" s="14"/>
      <c r="D90" s="23">
        <v>1</v>
      </c>
      <c r="E90" s="26"/>
      <c r="F90" s="26"/>
      <c r="G90" s="26"/>
      <c r="H90" s="120">
        <f t="shared" si="12"/>
        <v>0</v>
      </c>
      <c r="I90" s="46"/>
      <c r="J90" s="26">
        <v>0</v>
      </c>
      <c r="K90" s="77"/>
      <c r="L90" s="117">
        <f t="shared" si="13"/>
        <v>0</v>
      </c>
      <c r="M90" s="66"/>
      <c r="N90" s="2"/>
      <c r="O90" s="119" t="str">
        <f t="shared" si="14"/>
        <v>-</v>
      </c>
    </row>
    <row r="91" spans="1:15" ht="15" customHeight="1" x14ac:dyDescent="0.25">
      <c r="A91" s="68" t="s">
        <v>460</v>
      </c>
      <c r="B91" s="14" t="s">
        <v>212</v>
      </c>
      <c r="C91" s="14"/>
      <c r="D91" s="23">
        <v>1</v>
      </c>
      <c r="E91" s="26"/>
      <c r="F91" s="26"/>
      <c r="G91" s="26"/>
      <c r="H91" s="120">
        <f t="shared" si="12"/>
        <v>0</v>
      </c>
      <c r="I91" s="46"/>
      <c r="J91" s="26">
        <v>0</v>
      </c>
      <c r="K91" s="77"/>
      <c r="L91" s="117">
        <f t="shared" si="13"/>
        <v>0</v>
      </c>
      <c r="M91" s="66"/>
      <c r="O91" s="119" t="str">
        <f t="shared" si="14"/>
        <v>-</v>
      </c>
    </row>
    <row r="92" spans="1:15" ht="15" customHeight="1" x14ac:dyDescent="0.3">
      <c r="A92" s="68" t="s">
        <v>324</v>
      </c>
      <c r="B92" s="14" t="s">
        <v>213</v>
      </c>
      <c r="C92" s="14"/>
      <c r="D92" s="23">
        <v>1</v>
      </c>
      <c r="E92" s="26"/>
      <c r="F92" s="26"/>
      <c r="G92" s="26"/>
      <c r="H92" s="120">
        <f t="shared" si="12"/>
        <v>0</v>
      </c>
      <c r="I92" s="46"/>
      <c r="J92" s="26">
        <v>0</v>
      </c>
      <c r="K92" s="77"/>
      <c r="L92" s="117">
        <f t="shared" si="13"/>
        <v>0</v>
      </c>
      <c r="M92" s="66"/>
      <c r="N92" s="2"/>
      <c r="O92" s="119" t="str">
        <f t="shared" si="14"/>
        <v>-</v>
      </c>
    </row>
    <row r="93" spans="1:15" ht="15" customHeight="1" x14ac:dyDescent="0.25">
      <c r="A93" s="68" t="s">
        <v>461</v>
      </c>
      <c r="B93" s="14" t="s">
        <v>214</v>
      </c>
      <c r="C93" s="14"/>
      <c r="D93" s="23">
        <v>1</v>
      </c>
      <c r="E93" s="26"/>
      <c r="F93" s="26"/>
      <c r="G93" s="26"/>
      <c r="H93" s="120">
        <f t="shared" si="12"/>
        <v>0</v>
      </c>
      <c r="I93" s="46"/>
      <c r="J93" s="26">
        <v>0</v>
      </c>
      <c r="K93" s="77"/>
      <c r="L93" s="117">
        <f t="shared" si="13"/>
        <v>0</v>
      </c>
      <c r="M93" s="66"/>
      <c r="O93" s="119" t="str">
        <f t="shared" si="14"/>
        <v>-</v>
      </c>
    </row>
    <row r="94" spans="1:15" ht="15" customHeight="1" x14ac:dyDescent="0.25">
      <c r="A94" s="68" t="s">
        <v>539</v>
      </c>
      <c r="B94" s="14" t="s">
        <v>540</v>
      </c>
      <c r="C94" s="14"/>
      <c r="D94" s="23">
        <v>1</v>
      </c>
      <c r="E94" s="26"/>
      <c r="F94" s="26"/>
      <c r="G94" s="26"/>
      <c r="H94" s="120">
        <f t="shared" si="12"/>
        <v>0</v>
      </c>
      <c r="I94" s="46"/>
      <c r="J94" s="26">
        <v>0</v>
      </c>
      <c r="K94" s="77"/>
      <c r="L94" s="117">
        <f t="shared" si="13"/>
        <v>0</v>
      </c>
      <c r="M94" s="66"/>
      <c r="O94" s="119" t="str">
        <f t="shared" si="14"/>
        <v>-</v>
      </c>
    </row>
    <row r="95" spans="1:15" ht="15" customHeight="1" x14ac:dyDescent="0.25">
      <c r="A95" s="68" t="s">
        <v>462</v>
      </c>
      <c r="B95" s="14" t="s">
        <v>24</v>
      </c>
      <c r="C95" s="14"/>
      <c r="D95" s="23">
        <v>1</v>
      </c>
      <c r="E95" s="26"/>
      <c r="F95" s="26"/>
      <c r="G95" s="26"/>
      <c r="H95" s="120">
        <f t="shared" si="12"/>
        <v>0</v>
      </c>
      <c r="I95" s="46"/>
      <c r="J95" s="26">
        <v>0</v>
      </c>
      <c r="K95" s="77"/>
      <c r="L95" s="117">
        <f t="shared" si="13"/>
        <v>0</v>
      </c>
      <c r="M95" s="66"/>
      <c r="O95" s="119" t="str">
        <f t="shared" si="14"/>
        <v>-</v>
      </c>
    </row>
    <row r="96" spans="1:15" s="4" customFormat="1" ht="15" customHeight="1" x14ac:dyDescent="0.25">
      <c r="A96" s="69" t="s">
        <v>61</v>
      </c>
      <c r="B96" s="14" t="s">
        <v>215</v>
      </c>
      <c r="C96" s="14"/>
      <c r="D96" s="23">
        <v>1</v>
      </c>
      <c r="E96" s="26"/>
      <c r="F96" s="26"/>
      <c r="G96" s="26"/>
      <c r="H96" s="120">
        <f t="shared" si="12"/>
        <v>0</v>
      </c>
      <c r="I96" s="46"/>
      <c r="J96" s="26">
        <v>0</v>
      </c>
      <c r="K96" s="77"/>
      <c r="L96" s="117">
        <f t="shared" si="13"/>
        <v>0</v>
      </c>
      <c r="M96" s="66"/>
      <c r="N96"/>
      <c r="O96" s="119" t="str">
        <f t="shared" si="14"/>
        <v>-</v>
      </c>
    </row>
    <row r="97" spans="1:15" s="4" customFormat="1" ht="15" customHeight="1" x14ac:dyDescent="0.25">
      <c r="A97" s="70" t="s">
        <v>463</v>
      </c>
      <c r="B97" s="14" t="s">
        <v>216</v>
      </c>
      <c r="C97" s="14"/>
      <c r="D97" s="23">
        <v>1</v>
      </c>
      <c r="E97" s="26"/>
      <c r="F97" s="26"/>
      <c r="G97" s="26"/>
      <c r="H97" s="120">
        <f t="shared" si="12"/>
        <v>0</v>
      </c>
      <c r="I97" s="46"/>
      <c r="J97" s="26">
        <v>0</v>
      </c>
      <c r="K97" s="77"/>
      <c r="L97" s="117">
        <f t="shared" si="13"/>
        <v>0</v>
      </c>
      <c r="M97" s="66"/>
      <c r="N97"/>
      <c r="O97" s="119" t="str">
        <f t="shared" si="14"/>
        <v>-</v>
      </c>
    </row>
    <row r="98" spans="1:15" s="4" customFormat="1" ht="15" customHeight="1" x14ac:dyDescent="0.25">
      <c r="A98" s="70" t="s">
        <v>464</v>
      </c>
      <c r="B98" s="14" t="s">
        <v>217</v>
      </c>
      <c r="C98" s="14"/>
      <c r="D98" s="23">
        <v>1</v>
      </c>
      <c r="E98" s="26"/>
      <c r="F98" s="26"/>
      <c r="G98" s="26"/>
      <c r="H98" s="120">
        <f t="shared" si="12"/>
        <v>0</v>
      </c>
      <c r="I98" s="46"/>
      <c r="J98" s="26">
        <v>0</v>
      </c>
      <c r="K98" s="77"/>
      <c r="L98" s="117">
        <f t="shared" si="13"/>
        <v>0</v>
      </c>
      <c r="M98" s="66"/>
      <c r="N98"/>
      <c r="O98" s="119" t="str">
        <f t="shared" si="14"/>
        <v>-</v>
      </c>
    </row>
    <row r="99" spans="1:15" s="4" customFormat="1" ht="15" customHeight="1" x14ac:dyDescent="0.25">
      <c r="A99" s="69" t="s">
        <v>465</v>
      </c>
      <c r="B99" s="14" t="s">
        <v>218</v>
      </c>
      <c r="C99" s="14"/>
      <c r="D99" s="23">
        <v>1</v>
      </c>
      <c r="E99" s="26"/>
      <c r="F99" s="26"/>
      <c r="G99" s="26"/>
      <c r="H99" s="120">
        <f t="shared" si="12"/>
        <v>0</v>
      </c>
      <c r="I99" s="46"/>
      <c r="J99" s="26">
        <v>0</v>
      </c>
      <c r="K99" s="77"/>
      <c r="L99" s="117">
        <f t="shared" si="13"/>
        <v>0</v>
      </c>
      <c r="M99" s="66"/>
      <c r="N99"/>
      <c r="O99" s="119" t="str">
        <f t="shared" si="14"/>
        <v>-</v>
      </c>
    </row>
    <row r="100" spans="1:15" s="4" customFormat="1" ht="15" customHeight="1" x14ac:dyDescent="0.25">
      <c r="A100" s="70" t="s">
        <v>377</v>
      </c>
      <c r="B100" s="14" t="s">
        <v>219</v>
      </c>
      <c r="C100" s="14"/>
      <c r="D100" s="23">
        <v>1</v>
      </c>
      <c r="E100" s="26"/>
      <c r="F100" s="26"/>
      <c r="G100" s="26"/>
      <c r="H100" s="120">
        <f t="shared" si="12"/>
        <v>0</v>
      </c>
      <c r="I100" s="46"/>
      <c r="J100" s="26">
        <v>0</v>
      </c>
      <c r="K100" s="77"/>
      <c r="L100" s="117">
        <f t="shared" si="13"/>
        <v>0</v>
      </c>
      <c r="M100" s="66"/>
      <c r="N100" s="5"/>
      <c r="O100" s="119" t="str">
        <f t="shared" si="14"/>
        <v>-</v>
      </c>
    </row>
    <row r="101" spans="1:15" s="4" customFormat="1" ht="15" customHeight="1" x14ac:dyDescent="0.25">
      <c r="A101" s="70" t="s">
        <v>466</v>
      </c>
      <c r="B101" s="14" t="s">
        <v>220</v>
      </c>
      <c r="C101" s="14"/>
      <c r="D101" s="23">
        <v>1</v>
      </c>
      <c r="E101" s="26"/>
      <c r="F101" s="26"/>
      <c r="G101" s="26"/>
      <c r="H101" s="120">
        <f t="shared" si="12"/>
        <v>0</v>
      </c>
      <c r="I101" s="46"/>
      <c r="J101" s="26">
        <v>0</v>
      </c>
      <c r="K101" s="77"/>
      <c r="L101" s="117">
        <f t="shared" si="13"/>
        <v>0</v>
      </c>
      <c r="M101" s="66"/>
      <c r="N101" s="5"/>
      <c r="O101" s="119" t="str">
        <f t="shared" si="14"/>
        <v>-</v>
      </c>
    </row>
    <row r="102" spans="1:15" s="4" customFormat="1" ht="15" customHeight="1" x14ac:dyDescent="0.25">
      <c r="A102" s="69" t="s">
        <v>378</v>
      </c>
      <c r="B102" s="14" t="s">
        <v>221</v>
      </c>
      <c r="C102" s="14"/>
      <c r="D102" s="23">
        <v>1</v>
      </c>
      <c r="E102" s="26"/>
      <c r="F102" s="26"/>
      <c r="G102" s="26"/>
      <c r="H102" s="120">
        <f t="shared" si="12"/>
        <v>0</v>
      </c>
      <c r="I102" s="46"/>
      <c r="J102" s="26">
        <v>0</v>
      </c>
      <c r="K102" s="77"/>
      <c r="L102" s="117">
        <f t="shared" si="13"/>
        <v>0</v>
      </c>
      <c r="M102" s="66"/>
      <c r="N102" s="5"/>
      <c r="O102" s="119" t="str">
        <f t="shared" si="14"/>
        <v>-</v>
      </c>
    </row>
    <row r="103" spans="1:15" s="4" customFormat="1" ht="15" customHeight="1" x14ac:dyDescent="0.25">
      <c r="A103" s="70" t="s">
        <v>379</v>
      </c>
      <c r="B103" s="14" t="s">
        <v>222</v>
      </c>
      <c r="C103" s="14"/>
      <c r="D103" s="23">
        <v>1</v>
      </c>
      <c r="E103" s="26"/>
      <c r="F103" s="26"/>
      <c r="G103" s="26"/>
      <c r="H103" s="120">
        <f t="shared" si="12"/>
        <v>0</v>
      </c>
      <c r="I103" s="46"/>
      <c r="J103" s="26">
        <v>0</v>
      </c>
      <c r="K103" s="77"/>
      <c r="L103" s="117">
        <f t="shared" si="13"/>
        <v>0</v>
      </c>
      <c r="M103" s="66"/>
      <c r="N103"/>
      <c r="O103" s="119" t="str">
        <f t="shared" si="14"/>
        <v>-</v>
      </c>
    </row>
    <row r="104" spans="1:15" s="4" customFormat="1" ht="15" customHeight="1" x14ac:dyDescent="0.25">
      <c r="A104" s="69"/>
      <c r="B104" s="14"/>
      <c r="C104" s="14"/>
      <c r="D104" s="23">
        <v>1</v>
      </c>
      <c r="E104" s="26"/>
      <c r="F104" s="26"/>
      <c r="G104" s="26"/>
      <c r="H104" s="120">
        <f t="shared" si="12"/>
        <v>0</v>
      </c>
      <c r="I104" s="46"/>
      <c r="J104" s="26">
        <v>0</v>
      </c>
      <c r="K104" s="77"/>
      <c r="L104" s="117">
        <f t="shared" si="13"/>
        <v>0</v>
      </c>
      <c r="M104" s="66"/>
      <c r="N104" s="5"/>
      <c r="O104" s="119" t="str">
        <f t="shared" si="14"/>
        <v>-</v>
      </c>
    </row>
    <row r="105" spans="1:15" s="4" customFormat="1" ht="15" customHeight="1" x14ac:dyDescent="0.25">
      <c r="A105" s="70" t="s">
        <v>607</v>
      </c>
      <c r="B105" s="14" t="s">
        <v>608</v>
      </c>
      <c r="C105" s="14"/>
      <c r="D105" s="23">
        <v>1</v>
      </c>
      <c r="E105" s="26"/>
      <c r="F105" s="26"/>
      <c r="G105" s="26"/>
      <c r="H105" s="120">
        <f t="shared" si="12"/>
        <v>0</v>
      </c>
      <c r="I105" s="46"/>
      <c r="J105" s="26">
        <v>0</v>
      </c>
      <c r="K105" s="77"/>
      <c r="L105" s="117">
        <f t="shared" si="13"/>
        <v>0</v>
      </c>
      <c r="M105" s="66"/>
      <c r="N105"/>
      <c r="O105" s="119" t="str">
        <f t="shared" si="14"/>
        <v>-</v>
      </c>
    </row>
    <row r="106" spans="1:15" s="4" customFormat="1" ht="15" customHeight="1" x14ac:dyDescent="0.25">
      <c r="A106" s="69" t="s">
        <v>610</v>
      </c>
      <c r="B106" s="14" t="s">
        <v>609</v>
      </c>
      <c r="C106" s="14"/>
      <c r="D106" s="23">
        <v>1</v>
      </c>
      <c r="E106" s="26"/>
      <c r="F106" s="26"/>
      <c r="G106" s="26"/>
      <c r="H106" s="120">
        <f t="shared" si="12"/>
        <v>0</v>
      </c>
      <c r="I106" s="46"/>
      <c r="J106" s="26">
        <v>0</v>
      </c>
      <c r="K106" s="77"/>
      <c r="L106" s="117">
        <f t="shared" si="13"/>
        <v>0</v>
      </c>
      <c r="M106" s="66"/>
      <c r="N106" s="5"/>
      <c r="O106" s="119" t="str">
        <f t="shared" si="14"/>
        <v>-</v>
      </c>
    </row>
    <row r="107" spans="1:15" s="4" customFormat="1" ht="15" customHeight="1" x14ac:dyDescent="0.25">
      <c r="A107" s="70"/>
      <c r="B107" s="14"/>
      <c r="C107" s="14"/>
      <c r="D107" s="23">
        <v>1</v>
      </c>
      <c r="E107" s="26"/>
      <c r="F107" s="26"/>
      <c r="G107" s="26"/>
      <c r="H107" s="120">
        <f t="shared" si="12"/>
        <v>0</v>
      </c>
      <c r="I107" s="46"/>
      <c r="J107" s="26">
        <v>0</v>
      </c>
      <c r="K107" s="77"/>
      <c r="L107" s="117">
        <f t="shared" si="13"/>
        <v>0</v>
      </c>
      <c r="M107" s="66"/>
      <c r="N107"/>
      <c r="O107" s="119" t="str">
        <f t="shared" si="14"/>
        <v>-</v>
      </c>
    </row>
    <row r="108" spans="1:15" ht="15" customHeight="1" x14ac:dyDescent="0.25">
      <c r="A108" s="68" t="s">
        <v>467</v>
      </c>
      <c r="B108" s="29" t="s">
        <v>574</v>
      </c>
      <c r="C108" s="14"/>
      <c r="D108" s="23">
        <v>1</v>
      </c>
      <c r="E108" s="26"/>
      <c r="F108" s="26"/>
      <c r="G108" s="26"/>
      <c r="H108" s="120">
        <f t="shared" si="12"/>
        <v>0</v>
      </c>
      <c r="I108" s="46"/>
      <c r="J108" s="26">
        <v>0</v>
      </c>
      <c r="K108" s="77"/>
      <c r="L108" s="117">
        <f t="shared" si="13"/>
        <v>0</v>
      </c>
      <c r="M108" s="66"/>
      <c r="O108" s="119" t="str">
        <f t="shared" si="14"/>
        <v>-</v>
      </c>
    </row>
    <row r="109" spans="1:15" s="3" customFormat="1" ht="15" customHeight="1" x14ac:dyDescent="0.25">
      <c r="A109" s="69" t="s">
        <v>584</v>
      </c>
      <c r="B109" s="14" t="s">
        <v>8</v>
      </c>
      <c r="C109" s="14"/>
      <c r="D109" s="23">
        <v>1</v>
      </c>
      <c r="E109" s="26"/>
      <c r="F109" s="26"/>
      <c r="G109" s="26"/>
      <c r="H109" s="120">
        <f t="shared" si="12"/>
        <v>0</v>
      </c>
      <c r="I109" s="46"/>
      <c r="J109" s="26">
        <v>0</v>
      </c>
      <c r="K109" s="77"/>
      <c r="L109" s="117">
        <f t="shared" si="13"/>
        <v>0</v>
      </c>
      <c r="M109" s="66"/>
      <c r="N109"/>
      <c r="O109" s="119" t="str">
        <f t="shared" si="14"/>
        <v>-</v>
      </c>
    </row>
    <row r="110" spans="1:15" s="3" customFormat="1" ht="15" customHeight="1" x14ac:dyDescent="0.25">
      <c r="A110" s="69" t="s">
        <v>468</v>
      </c>
      <c r="B110" s="127" t="s">
        <v>97</v>
      </c>
      <c r="C110" s="127"/>
      <c r="D110" s="179">
        <v>1</v>
      </c>
      <c r="E110" s="175"/>
      <c r="F110" s="175"/>
      <c r="G110" s="175"/>
      <c r="H110" s="176">
        <f t="shared" si="12"/>
        <v>0</v>
      </c>
      <c r="I110" s="177"/>
      <c r="J110" s="175">
        <v>0</v>
      </c>
      <c r="K110" s="178"/>
      <c r="L110" s="117">
        <f t="shared" si="13"/>
        <v>0</v>
      </c>
      <c r="M110" s="66"/>
      <c r="O110" s="119" t="str">
        <f t="shared" si="14"/>
        <v>-</v>
      </c>
    </row>
    <row r="111" spans="1:15" s="2" customFormat="1" ht="15" customHeight="1" x14ac:dyDescent="0.3">
      <c r="A111" s="33" t="s">
        <v>401</v>
      </c>
      <c r="B111" s="195" t="s">
        <v>400</v>
      </c>
      <c r="C111" s="195"/>
      <c r="D111" s="207"/>
      <c r="E111" s="207"/>
      <c r="F111" s="207"/>
      <c r="G111" s="207"/>
      <c r="H111" s="207"/>
      <c r="I111" s="207"/>
      <c r="J111" s="207"/>
      <c r="K111" s="208"/>
      <c r="L111" s="174">
        <f>SUM(L84:L110)</f>
        <v>0</v>
      </c>
      <c r="M111" s="67"/>
      <c r="N111"/>
      <c r="O111" s="124">
        <f>SUM(O84:O110)</f>
        <v>0</v>
      </c>
    </row>
    <row r="112" spans="1:15" s="2" customFormat="1" ht="15" customHeight="1" x14ac:dyDescent="0.3">
      <c r="A112" s="32"/>
      <c r="B112" s="230"/>
      <c r="C112" s="224"/>
      <c r="D112" s="225"/>
      <c r="E112" s="225"/>
      <c r="F112" s="225"/>
      <c r="G112" s="225"/>
      <c r="H112" s="225"/>
      <c r="I112" s="225"/>
      <c r="J112" s="225"/>
      <c r="K112" s="225"/>
      <c r="L112" s="220"/>
      <c r="M112"/>
      <c r="N112"/>
      <c r="O112" s="79"/>
    </row>
    <row r="113" spans="1:15" s="5" customFormat="1" ht="15" customHeight="1" x14ac:dyDescent="0.25">
      <c r="A113" s="32" t="s">
        <v>370</v>
      </c>
      <c r="B113" s="195" t="s">
        <v>402</v>
      </c>
      <c r="C113" s="34"/>
      <c r="D113" s="34"/>
      <c r="E113" s="34"/>
      <c r="F113" s="34"/>
      <c r="G113" s="34"/>
      <c r="H113" s="34"/>
      <c r="I113" s="34"/>
      <c r="J113" s="34"/>
      <c r="K113" s="34"/>
      <c r="L113" s="196"/>
      <c r="N113"/>
      <c r="O113" s="78"/>
    </row>
    <row r="114" spans="1:15" ht="15" customHeight="1" x14ac:dyDescent="0.25">
      <c r="A114" s="301" t="s">
        <v>95</v>
      </c>
      <c r="B114" s="301" t="s">
        <v>82</v>
      </c>
      <c r="C114" s="301" t="s">
        <v>83</v>
      </c>
      <c r="D114" s="23" t="s">
        <v>84</v>
      </c>
      <c r="E114" s="22"/>
      <c r="F114" s="22"/>
      <c r="G114" s="22"/>
      <c r="H114" s="299" t="s">
        <v>85</v>
      </c>
      <c r="I114" s="300"/>
      <c r="J114" s="25" t="s">
        <v>100</v>
      </c>
      <c r="K114" s="45" t="s">
        <v>543</v>
      </c>
      <c r="L114" s="297" t="s">
        <v>93</v>
      </c>
      <c r="M114" s="190"/>
      <c r="O114" s="80" t="s">
        <v>544</v>
      </c>
    </row>
    <row r="115" spans="1:15" ht="15" customHeight="1" x14ac:dyDescent="0.25">
      <c r="A115" s="302"/>
      <c r="B115" s="302"/>
      <c r="C115" s="302"/>
      <c r="D115" s="23" t="s">
        <v>86</v>
      </c>
      <c r="E115" s="28" t="s">
        <v>34</v>
      </c>
      <c r="F115" s="28" t="s">
        <v>35</v>
      </c>
      <c r="G115" s="28" t="s">
        <v>180</v>
      </c>
      <c r="H115" s="303" t="s">
        <v>32</v>
      </c>
      <c r="I115" s="304"/>
      <c r="J115" s="28" t="s">
        <v>33</v>
      </c>
      <c r="K115" s="76"/>
      <c r="L115" s="298"/>
      <c r="M115" s="28" t="s">
        <v>285</v>
      </c>
      <c r="N115" s="3"/>
      <c r="O115" s="81"/>
    </row>
    <row r="116" spans="1:15" s="4" customFormat="1" ht="15" customHeight="1" x14ac:dyDescent="0.25">
      <c r="A116" s="70" t="s">
        <v>62</v>
      </c>
      <c r="B116" s="14" t="s">
        <v>404</v>
      </c>
      <c r="C116" s="14"/>
      <c r="D116" s="23">
        <v>1</v>
      </c>
      <c r="E116" s="26"/>
      <c r="F116" s="26"/>
      <c r="G116" s="26"/>
      <c r="H116" s="120">
        <f t="shared" ref="H116:H129" si="15">SUM(E116:G116)</f>
        <v>0</v>
      </c>
      <c r="I116" s="46"/>
      <c r="J116" s="26">
        <v>0</v>
      </c>
      <c r="K116" s="77"/>
      <c r="L116" s="117">
        <f t="shared" ref="L116:L129" si="16">J116*H116*D116</f>
        <v>0</v>
      </c>
      <c r="M116" s="66"/>
      <c r="O116" s="119" t="str">
        <f t="shared" ref="O116:O129" si="17">IF(K116="Yes",L116,"-")</f>
        <v>-</v>
      </c>
    </row>
    <row r="117" spans="1:15" s="4" customFormat="1" ht="15" customHeight="1" x14ac:dyDescent="0.25">
      <c r="A117" s="70" t="s">
        <v>63</v>
      </c>
      <c r="B117" s="14" t="s">
        <v>405</v>
      </c>
      <c r="C117" s="14"/>
      <c r="D117" s="23">
        <v>1</v>
      </c>
      <c r="E117" s="26"/>
      <c r="F117" s="26"/>
      <c r="G117" s="26"/>
      <c r="H117" s="120">
        <f t="shared" si="15"/>
        <v>0</v>
      </c>
      <c r="I117" s="46"/>
      <c r="J117" s="26">
        <v>0</v>
      </c>
      <c r="K117" s="77"/>
      <c r="L117" s="117">
        <f t="shared" si="16"/>
        <v>0</v>
      </c>
      <c r="M117" s="66"/>
      <c r="N117"/>
      <c r="O117" s="119" t="str">
        <f t="shared" si="17"/>
        <v>-</v>
      </c>
    </row>
    <row r="118" spans="1:15" s="4" customFormat="1" ht="15" customHeight="1" x14ac:dyDescent="0.3">
      <c r="A118" s="70" t="s">
        <v>526</v>
      </c>
      <c r="B118" s="14" t="s">
        <v>406</v>
      </c>
      <c r="C118" s="14"/>
      <c r="D118" s="23">
        <v>1</v>
      </c>
      <c r="E118" s="26"/>
      <c r="F118" s="26"/>
      <c r="G118" s="26"/>
      <c r="H118" s="120">
        <f t="shared" si="15"/>
        <v>0</v>
      </c>
      <c r="I118" s="46"/>
      <c r="J118" s="26">
        <v>0</v>
      </c>
      <c r="K118" s="77"/>
      <c r="L118" s="117">
        <f t="shared" si="16"/>
        <v>0</v>
      </c>
      <c r="M118" s="66"/>
      <c r="N118" s="2"/>
      <c r="O118" s="119" t="str">
        <f t="shared" si="17"/>
        <v>-</v>
      </c>
    </row>
    <row r="119" spans="1:15" ht="15" customHeight="1" x14ac:dyDescent="0.25">
      <c r="A119" s="70" t="s">
        <v>325</v>
      </c>
      <c r="B119" s="14" t="s">
        <v>407</v>
      </c>
      <c r="C119" s="14"/>
      <c r="D119" s="23">
        <v>1</v>
      </c>
      <c r="E119" s="26"/>
      <c r="F119" s="26"/>
      <c r="G119" s="26"/>
      <c r="H119" s="120">
        <f t="shared" si="15"/>
        <v>0</v>
      </c>
      <c r="I119" s="46"/>
      <c r="J119" s="26">
        <v>0</v>
      </c>
      <c r="K119" s="77"/>
      <c r="L119" s="117">
        <f t="shared" si="16"/>
        <v>0</v>
      </c>
      <c r="M119" s="66"/>
      <c r="O119" s="119" t="str">
        <f t="shared" si="17"/>
        <v>-</v>
      </c>
    </row>
    <row r="120" spans="1:15" ht="15" customHeight="1" x14ac:dyDescent="0.25">
      <c r="A120" s="70" t="s">
        <v>527</v>
      </c>
      <c r="B120" s="14" t="s">
        <v>408</v>
      </c>
      <c r="C120" s="14"/>
      <c r="D120" s="23">
        <v>1</v>
      </c>
      <c r="E120" s="26"/>
      <c r="F120" s="26"/>
      <c r="G120" s="26"/>
      <c r="H120" s="120">
        <f t="shared" si="15"/>
        <v>0</v>
      </c>
      <c r="I120" s="46"/>
      <c r="J120" s="26">
        <v>0</v>
      </c>
      <c r="K120" s="77"/>
      <c r="L120" s="117">
        <f t="shared" si="16"/>
        <v>0</v>
      </c>
      <c r="M120" s="66"/>
      <c r="N120" s="39"/>
      <c r="O120" s="119" t="str">
        <f t="shared" si="17"/>
        <v>-</v>
      </c>
    </row>
    <row r="121" spans="1:15" ht="15" customHeight="1" x14ac:dyDescent="0.25">
      <c r="A121" s="70" t="s">
        <v>326</v>
      </c>
      <c r="B121" s="14" t="s">
        <v>409</v>
      </c>
      <c r="C121" s="14"/>
      <c r="D121" s="23">
        <v>1</v>
      </c>
      <c r="E121" s="26"/>
      <c r="F121" s="26"/>
      <c r="G121" s="26"/>
      <c r="H121" s="120">
        <f t="shared" si="15"/>
        <v>0</v>
      </c>
      <c r="I121" s="46"/>
      <c r="J121" s="26">
        <v>0</v>
      </c>
      <c r="K121" s="77"/>
      <c r="L121" s="117">
        <f t="shared" si="16"/>
        <v>0</v>
      </c>
      <c r="M121" s="66"/>
      <c r="N121" s="4"/>
      <c r="O121" s="119" t="str">
        <f t="shared" si="17"/>
        <v>-</v>
      </c>
    </row>
    <row r="122" spans="1:15" ht="15" customHeight="1" x14ac:dyDescent="0.25">
      <c r="A122" s="70" t="s">
        <v>528</v>
      </c>
      <c r="B122" s="14" t="s">
        <v>410</v>
      </c>
      <c r="C122" s="14"/>
      <c r="D122" s="23">
        <v>1</v>
      </c>
      <c r="E122" s="26"/>
      <c r="F122" s="26"/>
      <c r="G122" s="26"/>
      <c r="H122" s="120">
        <f t="shared" si="15"/>
        <v>0</v>
      </c>
      <c r="I122" s="46"/>
      <c r="J122" s="26">
        <v>0</v>
      </c>
      <c r="K122" s="77"/>
      <c r="L122" s="117">
        <f t="shared" si="16"/>
        <v>0</v>
      </c>
      <c r="M122" s="66"/>
      <c r="N122" s="4"/>
      <c r="O122" s="119" t="str">
        <f t="shared" si="17"/>
        <v>-</v>
      </c>
    </row>
    <row r="123" spans="1:15" ht="15" customHeight="1" x14ac:dyDescent="0.25">
      <c r="A123" s="70" t="s">
        <v>64</v>
      </c>
      <c r="B123" s="14" t="s">
        <v>411</v>
      </c>
      <c r="C123" s="14"/>
      <c r="D123" s="23">
        <v>1</v>
      </c>
      <c r="E123" s="26"/>
      <c r="F123" s="26"/>
      <c r="G123" s="26"/>
      <c r="H123" s="120">
        <f t="shared" si="15"/>
        <v>0</v>
      </c>
      <c r="I123" s="46"/>
      <c r="J123" s="26">
        <v>0</v>
      </c>
      <c r="K123" s="77"/>
      <c r="L123" s="117">
        <f t="shared" si="16"/>
        <v>0</v>
      </c>
      <c r="M123" s="66"/>
      <c r="N123" s="4"/>
      <c r="O123" s="119" t="str">
        <f t="shared" si="17"/>
        <v>-</v>
      </c>
    </row>
    <row r="124" spans="1:15" ht="15" customHeight="1" x14ac:dyDescent="0.25">
      <c r="A124" s="70" t="s">
        <v>529</v>
      </c>
      <c r="B124" s="14" t="s">
        <v>412</v>
      </c>
      <c r="C124" s="14"/>
      <c r="D124" s="23">
        <v>1</v>
      </c>
      <c r="E124" s="26"/>
      <c r="F124" s="26"/>
      <c r="G124" s="26"/>
      <c r="H124" s="120">
        <f t="shared" si="15"/>
        <v>0</v>
      </c>
      <c r="I124" s="46"/>
      <c r="J124" s="26">
        <v>0</v>
      </c>
      <c r="K124" s="77"/>
      <c r="L124" s="117">
        <f t="shared" si="16"/>
        <v>0</v>
      </c>
      <c r="M124" s="66"/>
      <c r="N124" s="4"/>
      <c r="O124" s="119" t="str">
        <f t="shared" si="17"/>
        <v>-</v>
      </c>
    </row>
    <row r="125" spans="1:15" s="4" customFormat="1" ht="15" customHeight="1" x14ac:dyDescent="0.25">
      <c r="A125" s="70" t="s">
        <v>327</v>
      </c>
      <c r="B125" s="14" t="s">
        <v>413</v>
      </c>
      <c r="C125" s="14"/>
      <c r="D125" s="23">
        <v>1</v>
      </c>
      <c r="E125" s="26"/>
      <c r="F125" s="26"/>
      <c r="G125" s="26"/>
      <c r="H125" s="120">
        <f t="shared" si="15"/>
        <v>0</v>
      </c>
      <c r="I125" s="46"/>
      <c r="J125" s="26">
        <v>0</v>
      </c>
      <c r="K125" s="77"/>
      <c r="L125" s="117">
        <f t="shared" si="16"/>
        <v>0</v>
      </c>
      <c r="M125" s="66"/>
      <c r="O125" s="119" t="str">
        <f t="shared" si="17"/>
        <v>-</v>
      </c>
    </row>
    <row r="126" spans="1:15" s="4" customFormat="1" ht="15" customHeight="1" x14ac:dyDescent="0.25">
      <c r="A126" s="70" t="s">
        <v>530</v>
      </c>
      <c r="B126" s="14" t="s">
        <v>414</v>
      </c>
      <c r="C126" s="14"/>
      <c r="D126" s="23">
        <v>1</v>
      </c>
      <c r="E126" s="26"/>
      <c r="F126" s="26"/>
      <c r="G126" s="26"/>
      <c r="H126" s="120">
        <f t="shared" si="15"/>
        <v>0</v>
      </c>
      <c r="I126" s="46"/>
      <c r="J126" s="26">
        <v>0</v>
      </c>
      <c r="K126" s="77"/>
      <c r="L126" s="117">
        <f t="shared" si="16"/>
        <v>0</v>
      </c>
      <c r="M126" s="66"/>
      <c r="O126" s="119" t="str">
        <f t="shared" si="17"/>
        <v>-</v>
      </c>
    </row>
    <row r="127" spans="1:15" ht="15" customHeight="1" x14ac:dyDescent="0.25">
      <c r="A127" s="68" t="s">
        <v>455</v>
      </c>
      <c r="B127" s="29" t="s">
        <v>574</v>
      </c>
      <c r="C127" s="14"/>
      <c r="D127" s="23">
        <v>1</v>
      </c>
      <c r="E127" s="26"/>
      <c r="F127" s="26"/>
      <c r="G127" s="26"/>
      <c r="H127" s="120">
        <f t="shared" si="15"/>
        <v>0</v>
      </c>
      <c r="I127" s="46"/>
      <c r="J127" s="26">
        <v>0</v>
      </c>
      <c r="K127" s="77"/>
      <c r="L127" s="117">
        <f t="shared" si="16"/>
        <v>0</v>
      </c>
      <c r="M127" s="66"/>
      <c r="N127" s="6"/>
      <c r="O127" s="119" t="str">
        <f t="shared" si="17"/>
        <v>-</v>
      </c>
    </row>
    <row r="128" spans="1:15" s="3" customFormat="1" ht="15" customHeight="1" x14ac:dyDescent="0.25">
      <c r="A128" s="31" t="s">
        <v>585</v>
      </c>
      <c r="B128" s="14" t="s">
        <v>8</v>
      </c>
      <c r="C128" s="14"/>
      <c r="D128" s="23">
        <v>1</v>
      </c>
      <c r="E128" s="26"/>
      <c r="F128" s="26"/>
      <c r="G128" s="26"/>
      <c r="H128" s="120">
        <f t="shared" si="15"/>
        <v>0</v>
      </c>
      <c r="I128" s="46"/>
      <c r="J128" s="26">
        <v>0</v>
      </c>
      <c r="K128" s="77"/>
      <c r="L128" s="117">
        <f t="shared" si="16"/>
        <v>0</v>
      </c>
      <c r="M128" s="66"/>
      <c r="N128" s="6"/>
      <c r="O128" s="119" t="str">
        <f t="shared" si="17"/>
        <v>-</v>
      </c>
    </row>
    <row r="129" spans="1:15" s="3" customFormat="1" ht="15" customHeight="1" x14ac:dyDescent="0.25">
      <c r="A129" s="31" t="s">
        <v>531</v>
      </c>
      <c r="B129" s="127" t="s">
        <v>97</v>
      </c>
      <c r="C129" s="127"/>
      <c r="D129" s="179">
        <v>1</v>
      </c>
      <c r="E129" s="175"/>
      <c r="F129" s="175"/>
      <c r="G129" s="175"/>
      <c r="H129" s="176">
        <f t="shared" si="15"/>
        <v>0</v>
      </c>
      <c r="I129" s="177"/>
      <c r="J129" s="175">
        <v>0</v>
      </c>
      <c r="K129" s="178"/>
      <c r="L129" s="117">
        <f t="shared" si="16"/>
        <v>0</v>
      </c>
      <c r="M129" s="66"/>
      <c r="N129" s="6"/>
      <c r="O129" s="119" t="str">
        <f t="shared" si="17"/>
        <v>-</v>
      </c>
    </row>
    <row r="130" spans="1:15" s="2" customFormat="1" ht="15" customHeight="1" x14ac:dyDescent="0.3">
      <c r="A130" s="33" t="s">
        <v>370</v>
      </c>
      <c r="B130" s="195" t="s">
        <v>403</v>
      </c>
      <c r="C130" s="195"/>
      <c r="D130" s="207"/>
      <c r="E130" s="207"/>
      <c r="F130" s="207"/>
      <c r="G130" s="207"/>
      <c r="H130" s="207"/>
      <c r="I130" s="207"/>
      <c r="J130" s="207"/>
      <c r="K130" s="208"/>
      <c r="L130" s="174">
        <f>SUM(L116:L129)</f>
        <v>0</v>
      </c>
      <c r="M130" s="67"/>
      <c r="N130" s="6"/>
      <c r="O130" s="121">
        <f>SUM(O116:O129)</f>
        <v>0</v>
      </c>
    </row>
    <row r="131" spans="1:15" s="2" customFormat="1" ht="15" customHeight="1" x14ac:dyDescent="0.3">
      <c r="A131" s="32"/>
      <c r="B131" s="230"/>
      <c r="C131" s="224"/>
      <c r="D131" s="225"/>
      <c r="E131" s="225"/>
      <c r="F131" s="225"/>
      <c r="G131" s="225"/>
      <c r="H131" s="225"/>
      <c r="I131" s="225"/>
      <c r="J131" s="225"/>
      <c r="K131" s="225"/>
      <c r="L131" s="220"/>
      <c r="M131"/>
      <c r="N131" s="6"/>
      <c r="O131" s="78"/>
    </row>
    <row r="132" spans="1:15" s="5" customFormat="1" ht="15" customHeight="1" x14ac:dyDescent="0.25">
      <c r="A132" s="32" t="s">
        <v>371</v>
      </c>
      <c r="B132" s="195" t="s">
        <v>223</v>
      </c>
      <c r="C132" s="34"/>
      <c r="D132" s="34"/>
      <c r="E132" s="34"/>
      <c r="F132" s="34"/>
      <c r="G132" s="34"/>
      <c r="H132" s="34"/>
      <c r="I132" s="34"/>
      <c r="J132" s="34"/>
      <c r="K132" s="34"/>
      <c r="L132" s="196"/>
      <c r="N132" s="6"/>
      <c r="O132" s="78"/>
    </row>
    <row r="133" spans="1:15" ht="15" customHeight="1" x14ac:dyDescent="0.25">
      <c r="A133" s="301" t="s">
        <v>95</v>
      </c>
      <c r="B133" s="301" t="s">
        <v>82</v>
      </c>
      <c r="C133" s="301" t="s">
        <v>83</v>
      </c>
      <c r="D133" s="23" t="s">
        <v>84</v>
      </c>
      <c r="E133" s="22"/>
      <c r="F133" s="22"/>
      <c r="G133" s="22"/>
      <c r="H133" s="299" t="s">
        <v>85</v>
      </c>
      <c r="I133" s="300"/>
      <c r="J133" s="25" t="s">
        <v>100</v>
      </c>
      <c r="K133" s="45" t="s">
        <v>543</v>
      </c>
      <c r="L133" s="297" t="s">
        <v>93</v>
      </c>
      <c r="M133" s="190"/>
      <c r="N133" s="4"/>
      <c r="O133" s="80" t="s">
        <v>544</v>
      </c>
    </row>
    <row r="134" spans="1:15" ht="15" customHeight="1" x14ac:dyDescent="0.25">
      <c r="A134" s="302"/>
      <c r="B134" s="302"/>
      <c r="C134" s="302"/>
      <c r="D134" s="23" t="s">
        <v>86</v>
      </c>
      <c r="E134" s="28" t="s">
        <v>34</v>
      </c>
      <c r="F134" s="28" t="s">
        <v>35</v>
      </c>
      <c r="G134" s="28" t="s">
        <v>180</v>
      </c>
      <c r="H134" s="303" t="s">
        <v>32</v>
      </c>
      <c r="I134" s="304"/>
      <c r="J134" s="28" t="s">
        <v>33</v>
      </c>
      <c r="K134" s="76"/>
      <c r="L134" s="298"/>
      <c r="M134" s="28" t="s">
        <v>285</v>
      </c>
      <c r="N134" s="6"/>
      <c r="O134" s="81"/>
    </row>
    <row r="135" spans="1:15" ht="15" customHeight="1" x14ac:dyDescent="0.25">
      <c r="A135" s="68" t="s">
        <v>65</v>
      </c>
      <c r="B135" s="14" t="s">
        <v>262</v>
      </c>
      <c r="C135" s="14"/>
      <c r="D135" s="23">
        <v>1</v>
      </c>
      <c r="E135" s="26"/>
      <c r="F135" s="26"/>
      <c r="G135" s="26"/>
      <c r="H135" s="120">
        <f t="shared" ref="H135:H149" si="18">SUM(E135:G135)</f>
        <v>0</v>
      </c>
      <c r="I135" s="46"/>
      <c r="J135" s="26">
        <v>0</v>
      </c>
      <c r="K135" s="77"/>
      <c r="L135" s="117">
        <f t="shared" ref="L135:L149" si="19">J135*H135*D135</f>
        <v>0</v>
      </c>
      <c r="M135" s="66"/>
      <c r="N135" s="6"/>
      <c r="O135" s="119" t="str">
        <f t="shared" ref="O135:O149" si="20">IF(K135="Yes",L135,"-")</f>
        <v>-</v>
      </c>
    </row>
    <row r="136" spans="1:15" ht="15" customHeight="1" x14ac:dyDescent="0.25">
      <c r="A136" s="68" t="s">
        <v>66</v>
      </c>
      <c r="B136" s="14" t="s">
        <v>263</v>
      </c>
      <c r="C136" s="14"/>
      <c r="D136" s="23">
        <v>1</v>
      </c>
      <c r="E136" s="26"/>
      <c r="F136" s="26"/>
      <c r="G136" s="26"/>
      <c r="H136" s="120">
        <f t="shared" si="18"/>
        <v>0</v>
      </c>
      <c r="I136" s="46"/>
      <c r="J136" s="26">
        <v>0</v>
      </c>
      <c r="K136" s="77"/>
      <c r="L136" s="117">
        <f t="shared" si="19"/>
        <v>0</v>
      </c>
      <c r="M136" s="66"/>
      <c r="N136" s="6"/>
      <c r="O136" s="119" t="str">
        <f t="shared" si="20"/>
        <v>-</v>
      </c>
    </row>
    <row r="137" spans="1:15" ht="15" customHeight="1" x14ac:dyDescent="0.25">
      <c r="A137" s="68"/>
      <c r="B137" s="14"/>
      <c r="C137" s="14"/>
      <c r="D137" s="23">
        <v>1</v>
      </c>
      <c r="E137" s="26"/>
      <c r="F137" s="26"/>
      <c r="G137" s="26"/>
      <c r="H137" s="120">
        <f t="shared" si="18"/>
        <v>0</v>
      </c>
      <c r="I137" s="46"/>
      <c r="J137" s="26">
        <v>0</v>
      </c>
      <c r="K137" s="77"/>
      <c r="L137" s="117">
        <f t="shared" si="19"/>
        <v>0</v>
      </c>
      <c r="M137" s="66"/>
      <c r="O137" s="119" t="str">
        <f t="shared" si="20"/>
        <v>-</v>
      </c>
    </row>
    <row r="138" spans="1:15" ht="15" customHeight="1" x14ac:dyDescent="0.25">
      <c r="A138" s="68"/>
      <c r="B138" s="14"/>
      <c r="C138" s="14"/>
      <c r="D138" s="23">
        <v>1</v>
      </c>
      <c r="E138" s="26"/>
      <c r="F138" s="26"/>
      <c r="G138" s="26"/>
      <c r="H138" s="120">
        <f t="shared" si="18"/>
        <v>0</v>
      </c>
      <c r="I138" s="46"/>
      <c r="J138" s="26">
        <v>0</v>
      </c>
      <c r="K138" s="77"/>
      <c r="L138" s="117">
        <f t="shared" si="19"/>
        <v>0</v>
      </c>
      <c r="M138" s="66"/>
      <c r="O138" s="119" t="str">
        <f t="shared" si="20"/>
        <v>-</v>
      </c>
    </row>
    <row r="139" spans="1:15" ht="15" customHeight="1" x14ac:dyDescent="0.25">
      <c r="A139" s="68" t="s">
        <v>451</v>
      </c>
      <c r="B139" s="14" t="s">
        <v>264</v>
      </c>
      <c r="C139" s="14"/>
      <c r="D139" s="23">
        <v>1</v>
      </c>
      <c r="E139" s="26"/>
      <c r="F139" s="26"/>
      <c r="G139" s="26"/>
      <c r="H139" s="120">
        <f t="shared" si="18"/>
        <v>0</v>
      </c>
      <c r="I139" s="46"/>
      <c r="J139" s="26">
        <v>0</v>
      </c>
      <c r="K139" s="77"/>
      <c r="L139" s="117">
        <f t="shared" si="19"/>
        <v>0</v>
      </c>
      <c r="M139" s="66"/>
      <c r="O139" s="119" t="str">
        <f t="shared" si="20"/>
        <v>-</v>
      </c>
    </row>
    <row r="140" spans="1:15" ht="15" customHeight="1" x14ac:dyDescent="0.25">
      <c r="A140" s="68"/>
      <c r="B140" s="14"/>
      <c r="C140" s="14"/>
      <c r="D140" s="23">
        <v>1</v>
      </c>
      <c r="E140" s="26"/>
      <c r="F140" s="26"/>
      <c r="G140" s="26"/>
      <c r="H140" s="120">
        <f t="shared" si="18"/>
        <v>0</v>
      </c>
      <c r="I140" s="46"/>
      <c r="J140" s="26">
        <v>0</v>
      </c>
      <c r="K140" s="77"/>
      <c r="L140" s="117">
        <f t="shared" si="19"/>
        <v>0</v>
      </c>
      <c r="M140" s="66"/>
      <c r="O140" s="119" t="str">
        <f t="shared" si="20"/>
        <v>-</v>
      </c>
    </row>
    <row r="141" spans="1:15" ht="15" customHeight="1" x14ac:dyDescent="0.25">
      <c r="A141" s="68"/>
      <c r="B141" s="14"/>
      <c r="C141" s="14"/>
      <c r="D141" s="23">
        <v>1</v>
      </c>
      <c r="E141" s="26"/>
      <c r="F141" s="26"/>
      <c r="G141" s="26"/>
      <c r="H141" s="120">
        <f t="shared" si="18"/>
        <v>0</v>
      </c>
      <c r="I141" s="46"/>
      <c r="J141" s="26">
        <v>0</v>
      </c>
      <c r="K141" s="77"/>
      <c r="L141" s="117">
        <f t="shared" si="19"/>
        <v>0</v>
      </c>
      <c r="M141" s="66"/>
      <c r="O141" s="119" t="str">
        <f t="shared" si="20"/>
        <v>-</v>
      </c>
    </row>
    <row r="142" spans="1:15" ht="15" customHeight="1" x14ac:dyDescent="0.25">
      <c r="A142" s="68" t="s">
        <v>67</v>
      </c>
      <c r="B142" s="14" t="s">
        <v>265</v>
      </c>
      <c r="C142" s="14"/>
      <c r="D142" s="23">
        <v>1</v>
      </c>
      <c r="E142" s="26"/>
      <c r="F142" s="26"/>
      <c r="G142" s="26"/>
      <c r="H142" s="120">
        <f t="shared" si="18"/>
        <v>0</v>
      </c>
      <c r="I142" s="46"/>
      <c r="J142" s="26">
        <v>0</v>
      </c>
      <c r="K142" s="77"/>
      <c r="L142" s="117">
        <f t="shared" si="19"/>
        <v>0</v>
      </c>
      <c r="M142" s="66"/>
      <c r="O142" s="119" t="str">
        <f t="shared" si="20"/>
        <v>-</v>
      </c>
    </row>
    <row r="143" spans="1:15" ht="15" customHeight="1" x14ac:dyDescent="0.25">
      <c r="A143" s="68" t="s">
        <v>452</v>
      </c>
      <c r="B143" s="14" t="s">
        <v>266</v>
      </c>
      <c r="C143" s="14"/>
      <c r="D143" s="23">
        <v>1</v>
      </c>
      <c r="E143" s="26"/>
      <c r="F143" s="26"/>
      <c r="G143" s="26"/>
      <c r="H143" s="120">
        <f t="shared" si="18"/>
        <v>0</v>
      </c>
      <c r="I143" s="46"/>
      <c r="J143" s="26">
        <v>0</v>
      </c>
      <c r="K143" s="77"/>
      <c r="L143" s="117">
        <f t="shared" si="19"/>
        <v>0</v>
      </c>
      <c r="M143" s="66"/>
      <c r="O143" s="119" t="str">
        <f t="shared" si="20"/>
        <v>-</v>
      </c>
    </row>
    <row r="144" spans="1:15" ht="15" customHeight="1" x14ac:dyDescent="0.25">
      <c r="A144" s="68" t="s">
        <v>68</v>
      </c>
      <c r="B144" s="14" t="s">
        <v>314</v>
      </c>
      <c r="C144" s="14"/>
      <c r="D144" s="23">
        <v>1</v>
      </c>
      <c r="E144" s="26"/>
      <c r="F144" s="26"/>
      <c r="G144" s="26"/>
      <c r="H144" s="120">
        <f t="shared" si="18"/>
        <v>0</v>
      </c>
      <c r="I144" s="46"/>
      <c r="J144" s="26">
        <v>0</v>
      </c>
      <c r="K144" s="77"/>
      <c r="L144" s="117">
        <f t="shared" si="19"/>
        <v>0</v>
      </c>
      <c r="M144" s="66"/>
      <c r="O144" s="119" t="str">
        <f t="shared" si="20"/>
        <v>-</v>
      </c>
    </row>
    <row r="145" spans="1:15" ht="15" customHeight="1" x14ac:dyDescent="0.25">
      <c r="A145" s="68" t="s">
        <v>453</v>
      </c>
      <c r="B145" s="14" t="s">
        <v>267</v>
      </c>
      <c r="C145" s="14"/>
      <c r="D145" s="23">
        <v>1</v>
      </c>
      <c r="E145" s="26"/>
      <c r="F145" s="26"/>
      <c r="G145" s="26"/>
      <c r="H145" s="120">
        <f t="shared" si="18"/>
        <v>0</v>
      </c>
      <c r="I145" s="46"/>
      <c r="J145" s="26">
        <v>0</v>
      </c>
      <c r="K145" s="77"/>
      <c r="L145" s="117">
        <f t="shared" si="19"/>
        <v>0</v>
      </c>
      <c r="M145" s="66"/>
      <c r="N145" s="4"/>
      <c r="O145" s="119" t="str">
        <f t="shared" si="20"/>
        <v>-</v>
      </c>
    </row>
    <row r="146" spans="1:15" s="4" customFormat="1" ht="15" customHeight="1" x14ac:dyDescent="0.25">
      <c r="A146" s="70" t="s">
        <v>69</v>
      </c>
      <c r="B146" s="14" t="s">
        <v>272</v>
      </c>
      <c r="C146" s="14"/>
      <c r="D146" s="23">
        <v>1</v>
      </c>
      <c r="E146" s="26"/>
      <c r="F146" s="26"/>
      <c r="G146" s="26"/>
      <c r="H146" s="120">
        <f t="shared" si="18"/>
        <v>0</v>
      </c>
      <c r="I146" s="46"/>
      <c r="J146" s="26">
        <v>0</v>
      </c>
      <c r="K146" s="77"/>
      <c r="L146" s="117">
        <f t="shared" si="19"/>
        <v>0</v>
      </c>
      <c r="M146" s="66"/>
      <c r="N146"/>
      <c r="O146" s="119" t="str">
        <f t="shared" si="20"/>
        <v>-</v>
      </c>
    </row>
    <row r="147" spans="1:15" s="3" customFormat="1" ht="15" customHeight="1" x14ac:dyDescent="0.25">
      <c r="A147" s="69" t="s">
        <v>70</v>
      </c>
      <c r="B147" s="14" t="s">
        <v>574</v>
      </c>
      <c r="C147" s="14"/>
      <c r="D147" s="23">
        <v>1</v>
      </c>
      <c r="E147" s="26"/>
      <c r="F147" s="26"/>
      <c r="G147" s="26"/>
      <c r="H147" s="120">
        <f t="shared" si="18"/>
        <v>0</v>
      </c>
      <c r="I147" s="46"/>
      <c r="J147" s="26">
        <v>0</v>
      </c>
      <c r="K147" s="77"/>
      <c r="L147" s="117">
        <f t="shared" si="19"/>
        <v>0</v>
      </c>
      <c r="M147" s="66"/>
      <c r="N147"/>
      <c r="O147" s="119" t="str">
        <f t="shared" si="20"/>
        <v>-</v>
      </c>
    </row>
    <row r="148" spans="1:15" s="3" customFormat="1" ht="15" customHeight="1" x14ac:dyDescent="0.25">
      <c r="A148" s="69" t="s">
        <v>586</v>
      </c>
      <c r="B148" s="14" t="s">
        <v>8</v>
      </c>
      <c r="C148" s="14"/>
      <c r="D148" s="23">
        <v>1</v>
      </c>
      <c r="E148" s="26"/>
      <c r="F148" s="26"/>
      <c r="G148" s="26"/>
      <c r="H148" s="120">
        <f t="shared" si="18"/>
        <v>0</v>
      </c>
      <c r="I148" s="46"/>
      <c r="J148" s="26">
        <v>0</v>
      </c>
      <c r="K148" s="77"/>
      <c r="L148" s="117">
        <f t="shared" si="19"/>
        <v>0</v>
      </c>
      <c r="M148" s="66"/>
      <c r="N148" s="4"/>
      <c r="O148" s="119" t="str">
        <f t="shared" si="20"/>
        <v>-</v>
      </c>
    </row>
    <row r="149" spans="1:15" ht="15" customHeight="1" x14ac:dyDescent="0.25">
      <c r="A149" s="68" t="s">
        <v>454</v>
      </c>
      <c r="B149" s="194" t="s">
        <v>99</v>
      </c>
      <c r="C149" s="127"/>
      <c r="D149" s="179">
        <v>1</v>
      </c>
      <c r="E149" s="175"/>
      <c r="F149" s="175"/>
      <c r="G149" s="175"/>
      <c r="H149" s="176">
        <f t="shared" si="18"/>
        <v>0</v>
      </c>
      <c r="I149" s="177"/>
      <c r="J149" s="175">
        <v>0</v>
      </c>
      <c r="K149" s="178"/>
      <c r="L149" s="117">
        <f t="shared" si="19"/>
        <v>0</v>
      </c>
      <c r="M149" s="66"/>
      <c r="O149" s="119" t="str">
        <f t="shared" si="20"/>
        <v>-</v>
      </c>
    </row>
    <row r="150" spans="1:15" s="2" customFormat="1" ht="15" customHeight="1" x14ac:dyDescent="0.3">
      <c r="A150" s="33" t="s">
        <v>371</v>
      </c>
      <c r="B150" s="195" t="s">
        <v>224</v>
      </c>
      <c r="C150" s="195"/>
      <c r="D150" s="207"/>
      <c r="E150" s="207"/>
      <c r="F150" s="207"/>
      <c r="G150" s="207"/>
      <c r="H150" s="207"/>
      <c r="I150" s="207"/>
      <c r="J150" s="207"/>
      <c r="K150" s="208"/>
      <c r="L150" s="174">
        <f>SUM(L135:L149)</f>
        <v>0</v>
      </c>
      <c r="M150" s="67"/>
      <c r="N150"/>
      <c r="O150" s="121">
        <f>SUM(O135:O149)</f>
        <v>0</v>
      </c>
    </row>
    <row r="151" spans="1:15" s="2" customFormat="1" ht="15" customHeight="1" x14ac:dyDescent="0.3">
      <c r="A151" s="207"/>
      <c r="B151" s="224"/>
      <c r="C151" s="224"/>
      <c r="D151" s="225"/>
      <c r="E151" s="225"/>
      <c r="F151" s="225"/>
      <c r="G151" s="225"/>
      <c r="H151" s="225"/>
      <c r="I151" s="225"/>
      <c r="J151" s="225"/>
      <c r="K151" s="225"/>
      <c r="L151" s="221"/>
      <c r="O151" s="78"/>
    </row>
    <row r="152" spans="1:15" s="5" customFormat="1" ht="15" customHeight="1" x14ac:dyDescent="0.25">
      <c r="A152" s="32" t="s">
        <v>420</v>
      </c>
      <c r="B152" s="195" t="s">
        <v>251</v>
      </c>
      <c r="C152" s="34"/>
      <c r="D152" s="34"/>
      <c r="E152" s="34"/>
      <c r="F152" s="34"/>
      <c r="G152" s="34"/>
      <c r="H152" s="34"/>
      <c r="I152" s="34"/>
      <c r="J152" s="34"/>
      <c r="K152" s="34"/>
      <c r="L152" s="196"/>
      <c r="N152"/>
      <c r="O152" s="78"/>
    </row>
    <row r="153" spans="1:15" ht="15" customHeight="1" x14ac:dyDescent="0.25">
      <c r="A153" s="301" t="s">
        <v>95</v>
      </c>
      <c r="B153" s="301" t="s">
        <v>82</v>
      </c>
      <c r="C153" s="301" t="s">
        <v>83</v>
      </c>
      <c r="D153" s="23" t="s">
        <v>84</v>
      </c>
      <c r="E153" s="22"/>
      <c r="F153" s="22"/>
      <c r="G153" s="22"/>
      <c r="H153" s="299" t="s">
        <v>85</v>
      </c>
      <c r="I153" s="300"/>
      <c r="J153" s="25" t="s">
        <v>100</v>
      </c>
      <c r="K153" s="45" t="s">
        <v>543</v>
      </c>
      <c r="L153" s="297" t="s">
        <v>93</v>
      </c>
      <c r="M153" s="190"/>
      <c r="O153" s="80" t="s">
        <v>544</v>
      </c>
    </row>
    <row r="154" spans="1:15" ht="15" customHeight="1" x14ac:dyDescent="0.25">
      <c r="A154" s="302"/>
      <c r="B154" s="302"/>
      <c r="C154" s="302"/>
      <c r="D154" s="23" t="s">
        <v>86</v>
      </c>
      <c r="E154" s="28" t="s">
        <v>34</v>
      </c>
      <c r="F154" s="28" t="s">
        <v>35</v>
      </c>
      <c r="G154" s="28" t="s">
        <v>180</v>
      </c>
      <c r="H154" s="303" t="s">
        <v>32</v>
      </c>
      <c r="I154" s="304"/>
      <c r="J154" s="28" t="s">
        <v>33</v>
      </c>
      <c r="K154" s="76"/>
      <c r="L154" s="298"/>
      <c r="M154" s="28" t="s">
        <v>285</v>
      </c>
      <c r="O154" s="81"/>
    </row>
    <row r="155" spans="1:15" ht="15" customHeight="1" x14ac:dyDescent="0.25">
      <c r="A155" s="68" t="s">
        <v>75</v>
      </c>
      <c r="B155" s="14" t="s">
        <v>599</v>
      </c>
      <c r="C155" s="14"/>
      <c r="D155" s="23">
        <v>1</v>
      </c>
      <c r="E155" s="26"/>
      <c r="F155" s="26"/>
      <c r="G155" s="26"/>
      <c r="H155" s="120">
        <f t="shared" ref="H155:H169" si="21">SUM(E155:G155)</f>
        <v>0</v>
      </c>
      <c r="I155" s="46"/>
      <c r="J155" s="26">
        <v>0</v>
      </c>
      <c r="K155" s="77"/>
      <c r="L155" s="117">
        <f t="shared" ref="L155:L169" si="22">J155*H155*D155</f>
        <v>0</v>
      </c>
      <c r="M155" s="66"/>
      <c r="O155" s="119" t="str">
        <f t="shared" ref="O155:O169" si="23">IF(K155="Yes",L155,"-")</f>
        <v>-</v>
      </c>
    </row>
    <row r="156" spans="1:15" s="4" customFormat="1" ht="15" customHeight="1" x14ac:dyDescent="0.25">
      <c r="A156" s="69" t="s">
        <v>611</v>
      </c>
      <c r="B156" s="14" t="s">
        <v>612</v>
      </c>
      <c r="C156" s="14"/>
      <c r="D156" s="23">
        <v>1</v>
      </c>
      <c r="E156" s="26"/>
      <c r="F156" s="26"/>
      <c r="G156" s="26"/>
      <c r="H156" s="120">
        <f t="shared" si="21"/>
        <v>0</v>
      </c>
      <c r="I156" s="46"/>
      <c r="J156" s="26">
        <v>0</v>
      </c>
      <c r="K156" s="77"/>
      <c r="L156" s="117">
        <f t="shared" si="22"/>
        <v>0</v>
      </c>
      <c r="M156" s="66"/>
      <c r="N156"/>
      <c r="O156" s="119" t="str">
        <f t="shared" si="23"/>
        <v>-</v>
      </c>
    </row>
    <row r="157" spans="1:15" ht="15" customHeight="1" x14ac:dyDescent="0.25">
      <c r="A157" s="68" t="s">
        <v>439</v>
      </c>
      <c r="B157" s="14" t="s">
        <v>233</v>
      </c>
      <c r="C157" s="14"/>
      <c r="D157" s="23">
        <v>1</v>
      </c>
      <c r="E157" s="26"/>
      <c r="F157" s="26"/>
      <c r="G157" s="26"/>
      <c r="H157" s="120">
        <f t="shared" si="21"/>
        <v>0</v>
      </c>
      <c r="I157" s="46"/>
      <c r="J157" s="26">
        <v>0</v>
      </c>
      <c r="K157" s="77"/>
      <c r="L157" s="117">
        <f t="shared" si="22"/>
        <v>0</v>
      </c>
      <c r="M157" s="66"/>
      <c r="O157" s="119" t="str">
        <f t="shared" si="23"/>
        <v>-</v>
      </c>
    </row>
    <row r="158" spans="1:15" s="4" customFormat="1" ht="15" customHeight="1" x14ac:dyDescent="0.25">
      <c r="A158" s="70" t="s">
        <v>438</v>
      </c>
      <c r="B158" s="14" t="s">
        <v>232</v>
      </c>
      <c r="C158" s="14"/>
      <c r="D158" s="23">
        <v>1</v>
      </c>
      <c r="E158" s="26"/>
      <c r="F158" s="26"/>
      <c r="G158" s="26"/>
      <c r="H158" s="120">
        <f t="shared" si="21"/>
        <v>0</v>
      </c>
      <c r="I158" s="46"/>
      <c r="J158" s="26">
        <v>0</v>
      </c>
      <c r="K158" s="77"/>
      <c r="L158" s="117">
        <f t="shared" si="22"/>
        <v>0</v>
      </c>
      <c r="M158" s="66"/>
      <c r="N158"/>
      <c r="O158" s="119" t="str">
        <f t="shared" si="23"/>
        <v>-</v>
      </c>
    </row>
    <row r="159" spans="1:15" s="4" customFormat="1" ht="15" customHeight="1" x14ac:dyDescent="0.25">
      <c r="A159" s="69" t="s">
        <v>440</v>
      </c>
      <c r="B159" s="14" t="s">
        <v>239</v>
      </c>
      <c r="C159" s="14"/>
      <c r="D159" s="23">
        <v>1</v>
      </c>
      <c r="E159" s="26"/>
      <c r="F159" s="26"/>
      <c r="G159" s="26"/>
      <c r="H159" s="120">
        <f t="shared" si="21"/>
        <v>0</v>
      </c>
      <c r="I159" s="46"/>
      <c r="J159" s="26">
        <v>0</v>
      </c>
      <c r="K159" s="77"/>
      <c r="L159" s="117">
        <f t="shared" si="22"/>
        <v>0</v>
      </c>
      <c r="M159" s="66"/>
      <c r="N159"/>
      <c r="O159" s="119" t="str">
        <f t="shared" si="23"/>
        <v>-</v>
      </c>
    </row>
    <row r="160" spans="1:15" s="4" customFormat="1" ht="15" customHeight="1" x14ac:dyDescent="0.25">
      <c r="A160" s="70" t="s">
        <v>441</v>
      </c>
      <c r="B160" s="14" t="s">
        <v>234</v>
      </c>
      <c r="C160" s="14"/>
      <c r="D160" s="23">
        <v>1</v>
      </c>
      <c r="E160" s="26"/>
      <c r="F160" s="26"/>
      <c r="G160" s="26"/>
      <c r="H160" s="120">
        <f t="shared" si="21"/>
        <v>0</v>
      </c>
      <c r="I160" s="46"/>
      <c r="J160" s="26">
        <v>0</v>
      </c>
      <c r="K160" s="77"/>
      <c r="L160" s="117">
        <f t="shared" si="22"/>
        <v>0</v>
      </c>
      <c r="M160" s="66"/>
      <c r="N160"/>
      <c r="O160" s="119" t="str">
        <f t="shared" si="23"/>
        <v>-</v>
      </c>
    </row>
    <row r="161" spans="1:15" ht="15" customHeight="1" x14ac:dyDescent="0.25">
      <c r="A161" s="68" t="s">
        <v>442</v>
      </c>
      <c r="B161" s="14" t="s">
        <v>235</v>
      </c>
      <c r="C161" s="14"/>
      <c r="D161" s="23">
        <v>1</v>
      </c>
      <c r="E161" s="26"/>
      <c r="F161" s="26"/>
      <c r="G161" s="26"/>
      <c r="H161" s="120">
        <f t="shared" si="21"/>
        <v>0</v>
      </c>
      <c r="I161" s="46"/>
      <c r="J161" s="26">
        <v>0</v>
      </c>
      <c r="K161" s="77"/>
      <c r="L161" s="117">
        <f t="shared" si="22"/>
        <v>0</v>
      </c>
      <c r="M161" s="66"/>
      <c r="O161" s="119" t="str">
        <f t="shared" si="23"/>
        <v>-</v>
      </c>
    </row>
    <row r="162" spans="1:15" ht="15" customHeight="1" x14ac:dyDescent="0.25">
      <c r="A162" s="68" t="s">
        <v>507</v>
      </c>
      <c r="B162" s="14" t="s">
        <v>236</v>
      </c>
      <c r="C162" s="14"/>
      <c r="D162" s="23">
        <v>1</v>
      </c>
      <c r="E162" s="26"/>
      <c r="F162" s="26"/>
      <c r="G162" s="26"/>
      <c r="H162" s="120">
        <f t="shared" si="21"/>
        <v>0</v>
      </c>
      <c r="I162" s="46"/>
      <c r="J162" s="26">
        <v>0</v>
      </c>
      <c r="K162" s="77"/>
      <c r="L162" s="117">
        <f t="shared" si="22"/>
        <v>0</v>
      </c>
      <c r="M162" s="66"/>
      <c r="O162" s="119" t="str">
        <f t="shared" si="23"/>
        <v>-</v>
      </c>
    </row>
    <row r="163" spans="1:15" ht="15" customHeight="1" x14ac:dyDescent="0.25">
      <c r="A163" s="68" t="s">
        <v>443</v>
      </c>
      <c r="B163" s="14" t="s">
        <v>237</v>
      </c>
      <c r="C163" s="14"/>
      <c r="D163" s="23">
        <v>1</v>
      </c>
      <c r="E163" s="26"/>
      <c r="F163" s="26"/>
      <c r="G163" s="26"/>
      <c r="H163" s="120">
        <f t="shared" si="21"/>
        <v>0</v>
      </c>
      <c r="I163" s="46"/>
      <c r="J163" s="26">
        <v>0</v>
      </c>
      <c r="K163" s="77"/>
      <c r="L163" s="117">
        <f t="shared" si="22"/>
        <v>0</v>
      </c>
      <c r="M163" s="66"/>
      <c r="O163" s="119" t="str">
        <f t="shared" si="23"/>
        <v>-</v>
      </c>
    </row>
    <row r="164" spans="1:15" ht="15" customHeight="1" x14ac:dyDescent="0.25">
      <c r="A164" s="68" t="s">
        <v>444</v>
      </c>
      <c r="B164" s="14" t="s">
        <v>238</v>
      </c>
      <c r="C164" s="14"/>
      <c r="D164" s="23">
        <v>1</v>
      </c>
      <c r="E164" s="26"/>
      <c r="F164" s="26"/>
      <c r="G164" s="26"/>
      <c r="H164" s="120">
        <f t="shared" si="21"/>
        <v>0</v>
      </c>
      <c r="I164" s="46"/>
      <c r="J164" s="26">
        <v>0</v>
      </c>
      <c r="K164" s="77"/>
      <c r="L164" s="117">
        <f t="shared" si="22"/>
        <v>0</v>
      </c>
      <c r="M164" s="66"/>
      <c r="O164" s="119" t="str">
        <f t="shared" si="23"/>
        <v>-</v>
      </c>
    </row>
    <row r="165" spans="1:15" ht="15" customHeight="1" x14ac:dyDescent="0.25">
      <c r="A165" s="68" t="s">
        <v>445</v>
      </c>
      <c r="B165" s="14" t="s">
        <v>600</v>
      </c>
      <c r="C165" s="14"/>
      <c r="D165" s="23">
        <v>1</v>
      </c>
      <c r="E165" s="26"/>
      <c r="F165" s="26"/>
      <c r="G165" s="26"/>
      <c r="H165" s="120">
        <f t="shared" si="21"/>
        <v>0</v>
      </c>
      <c r="I165" s="46"/>
      <c r="J165" s="26">
        <v>0</v>
      </c>
      <c r="K165" s="77"/>
      <c r="L165" s="117">
        <f t="shared" si="22"/>
        <v>0</v>
      </c>
      <c r="M165" s="66"/>
      <c r="O165" s="119" t="str">
        <f t="shared" si="23"/>
        <v>-</v>
      </c>
    </row>
    <row r="166" spans="1:15" ht="15" customHeight="1" x14ac:dyDescent="0.25">
      <c r="A166" s="68" t="s">
        <v>446</v>
      </c>
      <c r="B166" s="14" t="s">
        <v>241</v>
      </c>
      <c r="C166" s="14"/>
      <c r="D166" s="23">
        <v>1</v>
      </c>
      <c r="E166" s="26"/>
      <c r="F166" s="26"/>
      <c r="G166" s="26"/>
      <c r="H166" s="120">
        <f t="shared" si="21"/>
        <v>0</v>
      </c>
      <c r="I166" s="46"/>
      <c r="J166" s="26">
        <v>0</v>
      </c>
      <c r="K166" s="77"/>
      <c r="L166" s="117">
        <f t="shared" si="22"/>
        <v>0</v>
      </c>
      <c r="M166" s="66"/>
      <c r="O166" s="119" t="str">
        <f t="shared" si="23"/>
        <v>-</v>
      </c>
    </row>
    <row r="167" spans="1:15" s="4" customFormat="1" ht="15" customHeight="1" x14ac:dyDescent="0.25">
      <c r="A167" s="69" t="s">
        <v>447</v>
      </c>
      <c r="B167" s="14" t="s">
        <v>242</v>
      </c>
      <c r="C167" s="14"/>
      <c r="D167" s="23">
        <v>1</v>
      </c>
      <c r="E167" s="26"/>
      <c r="F167" s="26"/>
      <c r="G167" s="26"/>
      <c r="H167" s="120">
        <f t="shared" si="21"/>
        <v>0</v>
      </c>
      <c r="I167" s="46"/>
      <c r="J167" s="26">
        <v>0</v>
      </c>
      <c r="K167" s="77"/>
      <c r="L167" s="117">
        <f t="shared" si="22"/>
        <v>0</v>
      </c>
      <c r="M167" s="66"/>
      <c r="N167"/>
      <c r="O167" s="119" t="str">
        <f t="shared" si="23"/>
        <v>-</v>
      </c>
    </row>
    <row r="168" spans="1:15" s="4" customFormat="1" ht="15" customHeight="1" x14ac:dyDescent="0.25">
      <c r="A168" s="70" t="s">
        <v>448</v>
      </c>
      <c r="B168" s="14" t="s">
        <v>601</v>
      </c>
      <c r="C168" s="14"/>
      <c r="D168" s="23">
        <v>1</v>
      </c>
      <c r="E168" s="26"/>
      <c r="F168" s="26"/>
      <c r="G168" s="26"/>
      <c r="H168" s="120">
        <f t="shared" si="21"/>
        <v>0</v>
      </c>
      <c r="I168" s="46"/>
      <c r="J168" s="26">
        <v>0</v>
      </c>
      <c r="K168" s="77"/>
      <c r="L168" s="117">
        <f t="shared" si="22"/>
        <v>0</v>
      </c>
      <c r="M168" s="66"/>
      <c r="N168"/>
      <c r="O168" s="119" t="str">
        <f t="shared" si="23"/>
        <v>-</v>
      </c>
    </row>
    <row r="169" spans="1:15" ht="15" customHeight="1" x14ac:dyDescent="0.25">
      <c r="A169" s="68">
        <v>14.99</v>
      </c>
      <c r="B169" s="233" t="s">
        <v>99</v>
      </c>
      <c r="C169" s="127"/>
      <c r="D169" s="179">
        <v>1</v>
      </c>
      <c r="E169" s="175"/>
      <c r="F169" s="175"/>
      <c r="G169" s="175"/>
      <c r="H169" s="176">
        <f t="shared" si="21"/>
        <v>0</v>
      </c>
      <c r="I169" s="177"/>
      <c r="J169" s="175">
        <v>0</v>
      </c>
      <c r="K169" s="178"/>
      <c r="L169" s="117">
        <f t="shared" si="22"/>
        <v>0</v>
      </c>
      <c r="M169" s="66"/>
      <c r="O169" s="119" t="str">
        <f t="shared" si="23"/>
        <v>-</v>
      </c>
    </row>
    <row r="170" spans="1:15" s="2" customFormat="1" ht="15" customHeight="1" x14ac:dyDescent="0.3">
      <c r="A170" s="33" t="s">
        <v>420</v>
      </c>
      <c r="B170" s="195" t="s">
        <v>252</v>
      </c>
      <c r="C170" s="195"/>
      <c r="D170" s="207"/>
      <c r="E170" s="207"/>
      <c r="F170" s="207"/>
      <c r="G170" s="207"/>
      <c r="H170" s="207"/>
      <c r="I170" s="207"/>
      <c r="J170" s="207"/>
      <c r="K170" s="208"/>
      <c r="L170" s="174">
        <f>SUM(L155:L169)</f>
        <v>0</v>
      </c>
      <c r="M170" s="67"/>
      <c r="N170"/>
      <c r="O170" s="121">
        <f>SUM(O155:O169)</f>
        <v>0</v>
      </c>
    </row>
    <row r="171" spans="1:15" s="4" customFormat="1" ht="15" customHeight="1" x14ac:dyDescent="0.25">
      <c r="A171" s="222"/>
      <c r="B171" s="215"/>
      <c r="C171" s="215"/>
      <c r="D171" s="212"/>
      <c r="E171" s="227"/>
      <c r="F171" s="227"/>
      <c r="G171" s="227"/>
      <c r="H171" s="227"/>
      <c r="I171" s="228"/>
      <c r="J171" s="227"/>
      <c r="K171" s="227"/>
      <c r="L171" s="223"/>
      <c r="N171"/>
      <c r="O171" s="78"/>
    </row>
    <row r="172" spans="1:15" s="5" customFormat="1" ht="15" customHeight="1" x14ac:dyDescent="0.25">
      <c r="A172" s="32" t="s">
        <v>421</v>
      </c>
      <c r="B172" s="195" t="s">
        <v>415</v>
      </c>
      <c r="C172" s="34"/>
      <c r="D172" s="34"/>
      <c r="E172" s="34"/>
      <c r="F172" s="34"/>
      <c r="G172" s="34"/>
      <c r="H172" s="34"/>
      <c r="I172" s="34"/>
      <c r="J172" s="34"/>
      <c r="K172" s="34"/>
      <c r="L172" s="196"/>
      <c r="N172"/>
      <c r="O172" s="78"/>
    </row>
    <row r="173" spans="1:15" ht="15" customHeight="1" x14ac:dyDescent="0.25">
      <c r="A173" s="301" t="s">
        <v>95</v>
      </c>
      <c r="B173" s="301" t="s">
        <v>82</v>
      </c>
      <c r="C173" s="301" t="s">
        <v>83</v>
      </c>
      <c r="D173" s="23" t="s">
        <v>84</v>
      </c>
      <c r="E173" s="22"/>
      <c r="F173" s="22"/>
      <c r="G173" s="22"/>
      <c r="H173" s="299" t="s">
        <v>85</v>
      </c>
      <c r="I173" s="300"/>
      <c r="J173" s="25" t="s">
        <v>100</v>
      </c>
      <c r="K173" s="45" t="s">
        <v>543</v>
      </c>
      <c r="L173" s="297" t="s">
        <v>93</v>
      </c>
      <c r="M173" s="190"/>
      <c r="O173" s="80" t="s">
        <v>544</v>
      </c>
    </row>
    <row r="174" spans="1:15" ht="15" customHeight="1" x14ac:dyDescent="0.25">
      <c r="A174" s="302"/>
      <c r="B174" s="302"/>
      <c r="C174" s="302"/>
      <c r="D174" s="23" t="s">
        <v>86</v>
      </c>
      <c r="E174" s="28" t="s">
        <v>34</v>
      </c>
      <c r="F174" s="28" t="s">
        <v>35</v>
      </c>
      <c r="G174" s="28" t="s">
        <v>180</v>
      </c>
      <c r="H174" s="303" t="s">
        <v>32</v>
      </c>
      <c r="I174" s="304"/>
      <c r="J174" s="28" t="s">
        <v>33</v>
      </c>
      <c r="K174" s="76"/>
      <c r="L174" s="298"/>
      <c r="M174" s="28" t="s">
        <v>285</v>
      </c>
      <c r="O174" s="81"/>
    </row>
    <row r="175" spans="1:15" s="4" customFormat="1" ht="15" customHeight="1" x14ac:dyDescent="0.25">
      <c r="A175" s="70" t="s">
        <v>77</v>
      </c>
      <c r="B175" s="14" t="s">
        <v>244</v>
      </c>
      <c r="C175" s="14"/>
      <c r="D175" s="23">
        <v>1</v>
      </c>
      <c r="E175" s="26"/>
      <c r="F175" s="26"/>
      <c r="G175" s="26"/>
      <c r="H175" s="120">
        <f t="shared" ref="H175:H196" si="24">SUM(E175:G175)</f>
        <v>0</v>
      </c>
      <c r="I175" s="46"/>
      <c r="J175" s="26">
        <v>0</v>
      </c>
      <c r="K175" s="77"/>
      <c r="L175" s="117">
        <f t="shared" ref="L175:L196" si="25">J175*H175*D175</f>
        <v>0</v>
      </c>
      <c r="M175" s="66"/>
      <c r="N175"/>
      <c r="O175" s="119" t="str">
        <f t="shared" ref="O175:O196" si="26">IF(K175="Yes",L175,"-")</f>
        <v>-</v>
      </c>
    </row>
    <row r="176" spans="1:15" s="4" customFormat="1" ht="15" customHeight="1" x14ac:dyDescent="0.25">
      <c r="A176" s="69" t="s">
        <v>27</v>
      </c>
      <c r="B176" s="14" t="s">
        <v>243</v>
      </c>
      <c r="C176" s="14"/>
      <c r="D176" s="23">
        <v>1</v>
      </c>
      <c r="E176" s="26"/>
      <c r="F176" s="26"/>
      <c r="G176" s="26"/>
      <c r="H176" s="120">
        <f t="shared" si="24"/>
        <v>0</v>
      </c>
      <c r="I176" s="46"/>
      <c r="J176" s="26">
        <v>0</v>
      </c>
      <c r="K176" s="77"/>
      <c r="L176" s="117">
        <f t="shared" si="25"/>
        <v>0</v>
      </c>
      <c r="M176" s="66"/>
      <c r="N176"/>
      <c r="O176" s="119" t="str">
        <f t="shared" si="26"/>
        <v>-</v>
      </c>
    </row>
    <row r="177" spans="1:15" s="4" customFormat="1" ht="15" customHeight="1" x14ac:dyDescent="0.25">
      <c r="A177" s="70" t="s">
        <v>437</v>
      </c>
      <c r="B177" s="14" t="s">
        <v>685</v>
      </c>
      <c r="C177" s="14"/>
      <c r="D177" s="23">
        <v>1</v>
      </c>
      <c r="E177" s="26"/>
      <c r="F177" s="26"/>
      <c r="G177" s="26"/>
      <c r="H177" s="120">
        <f t="shared" si="24"/>
        <v>0</v>
      </c>
      <c r="I177" s="46"/>
      <c r="J177" s="26">
        <v>0</v>
      </c>
      <c r="K177" s="77"/>
      <c r="L177" s="117">
        <f t="shared" si="25"/>
        <v>0</v>
      </c>
      <c r="M177" s="66"/>
      <c r="N177"/>
      <c r="O177" s="119" t="str">
        <f t="shared" si="26"/>
        <v>-</v>
      </c>
    </row>
    <row r="178" spans="1:15" s="4" customFormat="1" ht="15" customHeight="1" x14ac:dyDescent="0.25">
      <c r="A178" s="70">
        <v>15.12</v>
      </c>
      <c r="B178" s="14" t="s">
        <v>245</v>
      </c>
      <c r="C178" s="14"/>
      <c r="D178" s="23">
        <v>1</v>
      </c>
      <c r="E178" s="26"/>
      <c r="F178" s="26"/>
      <c r="G178" s="26"/>
      <c r="H178" s="120">
        <f t="shared" si="24"/>
        <v>0</v>
      </c>
      <c r="I178" s="46"/>
      <c r="J178" s="26">
        <v>0</v>
      </c>
      <c r="K178" s="77"/>
      <c r="L178" s="117">
        <f t="shared" si="25"/>
        <v>0</v>
      </c>
      <c r="M178" s="66"/>
      <c r="N178"/>
      <c r="O178" s="119" t="str">
        <f t="shared" si="26"/>
        <v>-</v>
      </c>
    </row>
    <row r="179" spans="1:15" s="4" customFormat="1" ht="15" customHeight="1" x14ac:dyDescent="0.25">
      <c r="A179" s="69" t="s">
        <v>491</v>
      </c>
      <c r="B179" s="14" t="s">
        <v>246</v>
      </c>
      <c r="C179" s="14"/>
      <c r="D179" s="23">
        <v>1</v>
      </c>
      <c r="E179" s="26"/>
      <c r="F179" s="26"/>
      <c r="G179" s="26"/>
      <c r="H179" s="120">
        <f t="shared" si="24"/>
        <v>0</v>
      </c>
      <c r="I179" s="46"/>
      <c r="J179" s="26">
        <v>0</v>
      </c>
      <c r="K179" s="77"/>
      <c r="L179" s="117">
        <f t="shared" si="25"/>
        <v>0</v>
      </c>
      <c r="M179" s="66"/>
      <c r="N179"/>
      <c r="O179" s="119" t="str">
        <f t="shared" si="26"/>
        <v>-</v>
      </c>
    </row>
    <row r="180" spans="1:15" ht="15" customHeight="1" x14ac:dyDescent="0.25">
      <c r="A180" s="68" t="s">
        <v>78</v>
      </c>
      <c r="B180" s="14" t="s">
        <v>247</v>
      </c>
      <c r="C180" s="14"/>
      <c r="D180" s="23">
        <v>1</v>
      </c>
      <c r="E180" s="26"/>
      <c r="F180" s="26"/>
      <c r="G180" s="26"/>
      <c r="H180" s="120">
        <f t="shared" si="24"/>
        <v>0</v>
      </c>
      <c r="I180" s="46"/>
      <c r="J180" s="26">
        <v>0</v>
      </c>
      <c r="K180" s="77"/>
      <c r="L180" s="117">
        <f t="shared" si="25"/>
        <v>0</v>
      </c>
      <c r="M180" s="66"/>
      <c r="O180" s="119" t="str">
        <f t="shared" si="26"/>
        <v>-</v>
      </c>
    </row>
    <row r="181" spans="1:15" ht="15" customHeight="1" x14ac:dyDescent="0.25">
      <c r="A181" s="68" t="s">
        <v>492</v>
      </c>
      <c r="B181" s="14" t="s">
        <v>248</v>
      </c>
      <c r="C181" s="14"/>
      <c r="D181" s="23">
        <v>1</v>
      </c>
      <c r="E181" s="26"/>
      <c r="F181" s="26"/>
      <c r="G181" s="26"/>
      <c r="H181" s="120">
        <f t="shared" si="24"/>
        <v>0</v>
      </c>
      <c r="I181" s="46"/>
      <c r="J181" s="26">
        <v>0</v>
      </c>
      <c r="K181" s="77"/>
      <c r="L181" s="117">
        <f t="shared" si="25"/>
        <v>0</v>
      </c>
      <c r="M181" s="66"/>
      <c r="O181" s="119" t="str">
        <f t="shared" si="26"/>
        <v>-</v>
      </c>
    </row>
    <row r="182" spans="1:15" ht="15" customHeight="1" x14ac:dyDescent="0.25">
      <c r="A182" s="68" t="s">
        <v>493</v>
      </c>
      <c r="B182" s="14" t="s">
        <v>249</v>
      </c>
      <c r="C182" s="14"/>
      <c r="D182" s="23">
        <v>1</v>
      </c>
      <c r="E182" s="26"/>
      <c r="F182" s="26"/>
      <c r="G182" s="26"/>
      <c r="H182" s="120">
        <f t="shared" si="24"/>
        <v>0</v>
      </c>
      <c r="I182" s="46"/>
      <c r="J182" s="26">
        <v>0</v>
      </c>
      <c r="K182" s="77"/>
      <c r="L182" s="117">
        <f t="shared" si="25"/>
        <v>0</v>
      </c>
      <c r="M182" s="66"/>
      <c r="O182" s="119" t="str">
        <f t="shared" si="26"/>
        <v>-</v>
      </c>
    </row>
    <row r="183" spans="1:15" ht="15" customHeight="1" x14ac:dyDescent="0.25">
      <c r="A183" s="68" t="s">
        <v>494</v>
      </c>
      <c r="B183" s="14" t="s">
        <v>250</v>
      </c>
      <c r="C183" s="14"/>
      <c r="D183" s="23">
        <v>1</v>
      </c>
      <c r="E183" s="26"/>
      <c r="F183" s="26"/>
      <c r="G183" s="26"/>
      <c r="H183" s="120">
        <f t="shared" si="24"/>
        <v>0</v>
      </c>
      <c r="I183" s="46"/>
      <c r="J183" s="26">
        <v>0</v>
      </c>
      <c r="K183" s="77"/>
      <c r="L183" s="117">
        <f t="shared" si="25"/>
        <v>0</v>
      </c>
      <c r="M183" s="66"/>
      <c r="O183" s="119" t="str">
        <f t="shared" si="26"/>
        <v>-</v>
      </c>
    </row>
    <row r="184" spans="1:15" ht="15" customHeight="1" x14ac:dyDescent="0.25">
      <c r="A184" s="68" t="s">
        <v>495</v>
      </c>
      <c r="B184" s="14" t="s">
        <v>253</v>
      </c>
      <c r="C184" s="14"/>
      <c r="D184" s="23">
        <v>1</v>
      </c>
      <c r="E184" s="26"/>
      <c r="F184" s="26"/>
      <c r="G184" s="26"/>
      <c r="H184" s="120">
        <f t="shared" si="24"/>
        <v>0</v>
      </c>
      <c r="I184" s="46"/>
      <c r="J184" s="26">
        <v>0</v>
      </c>
      <c r="K184" s="77"/>
      <c r="L184" s="117">
        <f t="shared" si="25"/>
        <v>0</v>
      </c>
      <c r="M184" s="66"/>
      <c r="O184" s="119" t="str">
        <f t="shared" si="26"/>
        <v>-</v>
      </c>
    </row>
    <row r="185" spans="1:15" ht="15" customHeight="1" x14ac:dyDescent="0.25">
      <c r="A185" s="68" t="s">
        <v>496</v>
      </c>
      <c r="B185" s="14" t="s">
        <v>537</v>
      </c>
      <c r="C185" s="14"/>
      <c r="D185" s="23">
        <v>1</v>
      </c>
      <c r="E185" s="26"/>
      <c r="F185" s="26"/>
      <c r="G185" s="26"/>
      <c r="H185" s="120">
        <f t="shared" si="24"/>
        <v>0</v>
      </c>
      <c r="I185" s="46"/>
      <c r="J185" s="26">
        <v>0</v>
      </c>
      <c r="K185" s="77"/>
      <c r="L185" s="117">
        <f t="shared" si="25"/>
        <v>0</v>
      </c>
      <c r="M185" s="66"/>
      <c r="O185" s="119" t="str">
        <f t="shared" si="26"/>
        <v>-</v>
      </c>
    </row>
    <row r="186" spans="1:15" s="4" customFormat="1" ht="15" customHeight="1" x14ac:dyDescent="0.25">
      <c r="A186" s="69" t="s">
        <v>497</v>
      </c>
      <c r="B186" s="14" t="s">
        <v>255</v>
      </c>
      <c r="C186" s="14"/>
      <c r="D186" s="23">
        <v>1</v>
      </c>
      <c r="E186" s="26"/>
      <c r="F186" s="26"/>
      <c r="G186" s="26"/>
      <c r="H186" s="120">
        <f t="shared" si="24"/>
        <v>0</v>
      </c>
      <c r="I186" s="46"/>
      <c r="J186" s="26">
        <v>0</v>
      </c>
      <c r="K186" s="77"/>
      <c r="L186" s="117">
        <f t="shared" si="25"/>
        <v>0</v>
      </c>
      <c r="M186" s="66"/>
      <c r="N186"/>
      <c r="O186" s="119" t="str">
        <f t="shared" si="26"/>
        <v>-</v>
      </c>
    </row>
    <row r="187" spans="1:15" s="4" customFormat="1" ht="15" customHeight="1" x14ac:dyDescent="0.25">
      <c r="A187" s="70" t="s">
        <v>498</v>
      </c>
      <c r="B187" s="14" t="s">
        <v>535</v>
      </c>
      <c r="C187" s="14"/>
      <c r="D187" s="23">
        <v>1</v>
      </c>
      <c r="E187" s="26"/>
      <c r="F187" s="26"/>
      <c r="G187" s="26"/>
      <c r="H187" s="120">
        <f t="shared" si="24"/>
        <v>0</v>
      </c>
      <c r="I187" s="46"/>
      <c r="J187" s="26">
        <v>0</v>
      </c>
      <c r="K187" s="77"/>
      <c r="L187" s="117">
        <f t="shared" si="25"/>
        <v>0</v>
      </c>
      <c r="M187" s="66"/>
      <c r="N187"/>
      <c r="O187" s="119" t="str">
        <f t="shared" si="26"/>
        <v>-</v>
      </c>
    </row>
    <row r="188" spans="1:15" s="4" customFormat="1" ht="15" customHeight="1" x14ac:dyDescent="0.25">
      <c r="A188" s="70" t="s">
        <v>499</v>
      </c>
      <c r="B188" s="14" t="s">
        <v>256</v>
      </c>
      <c r="C188" s="14"/>
      <c r="D188" s="23">
        <v>1</v>
      </c>
      <c r="E188" s="26"/>
      <c r="F188" s="26"/>
      <c r="G188" s="26"/>
      <c r="H188" s="120">
        <f t="shared" si="24"/>
        <v>0</v>
      </c>
      <c r="I188" s="46"/>
      <c r="J188" s="26">
        <v>0</v>
      </c>
      <c r="K188" s="77"/>
      <c r="L188" s="117">
        <f t="shared" si="25"/>
        <v>0</v>
      </c>
      <c r="M188" s="66"/>
      <c r="N188"/>
      <c r="O188" s="119" t="str">
        <f t="shared" si="26"/>
        <v>-</v>
      </c>
    </row>
    <row r="189" spans="1:15" s="4" customFormat="1" ht="15" customHeight="1" x14ac:dyDescent="0.25">
      <c r="A189" s="69" t="s">
        <v>500</v>
      </c>
      <c r="B189" s="14" t="s">
        <v>257</v>
      </c>
      <c r="C189" s="14"/>
      <c r="D189" s="23">
        <v>1</v>
      </c>
      <c r="E189" s="26"/>
      <c r="F189" s="26"/>
      <c r="G189" s="26"/>
      <c r="H189" s="120">
        <f t="shared" si="24"/>
        <v>0</v>
      </c>
      <c r="I189" s="46"/>
      <c r="J189" s="26">
        <v>0</v>
      </c>
      <c r="K189" s="77"/>
      <c r="L189" s="117">
        <f t="shared" si="25"/>
        <v>0</v>
      </c>
      <c r="M189" s="66"/>
      <c r="N189"/>
      <c r="O189" s="119" t="str">
        <f t="shared" si="26"/>
        <v>-</v>
      </c>
    </row>
    <row r="190" spans="1:15" s="4" customFormat="1" ht="15" customHeight="1" x14ac:dyDescent="0.25">
      <c r="A190" s="70" t="s">
        <v>501</v>
      </c>
      <c r="B190" s="14" t="s">
        <v>536</v>
      </c>
      <c r="C190" s="14"/>
      <c r="D190" s="23">
        <v>1</v>
      </c>
      <c r="E190" s="26"/>
      <c r="F190" s="26"/>
      <c r="G190" s="26"/>
      <c r="H190" s="120">
        <f t="shared" si="24"/>
        <v>0</v>
      </c>
      <c r="I190" s="46"/>
      <c r="J190" s="26">
        <v>0</v>
      </c>
      <c r="K190" s="77"/>
      <c r="L190" s="117">
        <f t="shared" si="25"/>
        <v>0</v>
      </c>
      <c r="M190" s="66"/>
      <c r="N190"/>
      <c r="O190" s="119" t="str">
        <f t="shared" si="26"/>
        <v>-</v>
      </c>
    </row>
    <row r="191" spans="1:15" s="4" customFormat="1" ht="15" customHeight="1" x14ac:dyDescent="0.25">
      <c r="A191" s="69" t="s">
        <v>502</v>
      </c>
      <c r="B191" s="14" t="s">
        <v>258</v>
      </c>
      <c r="C191" s="14"/>
      <c r="D191" s="23">
        <v>1</v>
      </c>
      <c r="E191" s="26"/>
      <c r="F191" s="26"/>
      <c r="G191" s="26"/>
      <c r="H191" s="120">
        <f t="shared" si="24"/>
        <v>0</v>
      </c>
      <c r="I191" s="46"/>
      <c r="J191" s="26">
        <v>0</v>
      </c>
      <c r="K191" s="77"/>
      <c r="L191" s="117">
        <f t="shared" si="25"/>
        <v>0</v>
      </c>
      <c r="M191" s="66"/>
      <c r="N191"/>
      <c r="O191" s="119" t="str">
        <f t="shared" si="26"/>
        <v>-</v>
      </c>
    </row>
    <row r="192" spans="1:15" s="4" customFormat="1" ht="15" customHeight="1" x14ac:dyDescent="0.25">
      <c r="A192" s="70" t="s">
        <v>503</v>
      </c>
      <c r="B192" s="14" t="s">
        <v>259</v>
      </c>
      <c r="C192" s="14"/>
      <c r="D192" s="23">
        <v>1</v>
      </c>
      <c r="E192" s="26"/>
      <c r="F192" s="26"/>
      <c r="G192" s="26"/>
      <c r="H192" s="120">
        <f t="shared" si="24"/>
        <v>0</v>
      </c>
      <c r="I192" s="46"/>
      <c r="J192" s="26">
        <v>0</v>
      </c>
      <c r="K192" s="77"/>
      <c r="L192" s="117">
        <f t="shared" si="25"/>
        <v>0</v>
      </c>
      <c r="M192" s="66"/>
      <c r="N192"/>
      <c r="O192" s="119" t="str">
        <f t="shared" si="26"/>
        <v>-</v>
      </c>
    </row>
    <row r="193" spans="1:15" s="4" customFormat="1" ht="15" customHeight="1" x14ac:dyDescent="0.25">
      <c r="A193" s="70" t="s">
        <v>504</v>
      </c>
      <c r="B193" s="14" t="s">
        <v>260</v>
      </c>
      <c r="C193" s="14"/>
      <c r="D193" s="23">
        <v>1</v>
      </c>
      <c r="E193" s="26"/>
      <c r="F193" s="26"/>
      <c r="G193" s="26"/>
      <c r="H193" s="120">
        <f t="shared" si="24"/>
        <v>0</v>
      </c>
      <c r="I193" s="46"/>
      <c r="J193" s="26">
        <v>0</v>
      </c>
      <c r="K193" s="77"/>
      <c r="L193" s="117">
        <f t="shared" si="25"/>
        <v>0</v>
      </c>
      <c r="M193" s="66"/>
      <c r="N193"/>
      <c r="O193" s="119" t="str">
        <f t="shared" si="26"/>
        <v>-</v>
      </c>
    </row>
    <row r="194" spans="1:15" s="4" customFormat="1" ht="15" customHeight="1" x14ac:dyDescent="0.25">
      <c r="A194" s="70" t="s">
        <v>505</v>
      </c>
      <c r="B194" s="14" t="s">
        <v>261</v>
      </c>
      <c r="C194" s="14"/>
      <c r="D194" s="23">
        <v>1</v>
      </c>
      <c r="E194" s="26"/>
      <c r="F194" s="26"/>
      <c r="G194" s="26"/>
      <c r="H194" s="120">
        <f t="shared" si="24"/>
        <v>0</v>
      </c>
      <c r="I194" s="46"/>
      <c r="J194" s="26">
        <v>0</v>
      </c>
      <c r="K194" s="77"/>
      <c r="L194" s="117">
        <f t="shared" si="25"/>
        <v>0</v>
      </c>
      <c r="M194" s="66"/>
      <c r="N194"/>
      <c r="O194" s="119" t="str">
        <f t="shared" si="26"/>
        <v>-</v>
      </c>
    </row>
    <row r="195" spans="1:15" s="3" customFormat="1" ht="15" customHeight="1" x14ac:dyDescent="0.25">
      <c r="A195" s="69" t="s">
        <v>506</v>
      </c>
      <c r="B195" s="14" t="s">
        <v>254</v>
      </c>
      <c r="C195" s="14"/>
      <c r="D195" s="23">
        <v>1</v>
      </c>
      <c r="E195" s="26"/>
      <c r="F195" s="26"/>
      <c r="G195" s="26"/>
      <c r="H195" s="120">
        <f t="shared" si="24"/>
        <v>0</v>
      </c>
      <c r="I195" s="46"/>
      <c r="J195" s="26">
        <v>0</v>
      </c>
      <c r="K195" s="77"/>
      <c r="L195" s="117">
        <f t="shared" si="25"/>
        <v>0</v>
      </c>
      <c r="M195" s="66"/>
      <c r="N195"/>
      <c r="O195" s="119" t="str">
        <f t="shared" si="26"/>
        <v>-</v>
      </c>
    </row>
    <row r="196" spans="1:15" s="3" customFormat="1" ht="15" customHeight="1" x14ac:dyDescent="0.25">
      <c r="A196" s="69" t="s">
        <v>587</v>
      </c>
      <c r="B196" s="127" t="s">
        <v>97</v>
      </c>
      <c r="C196" s="127"/>
      <c r="D196" s="179">
        <v>1</v>
      </c>
      <c r="E196" s="175"/>
      <c r="F196" s="175"/>
      <c r="G196" s="175"/>
      <c r="H196" s="176">
        <f t="shared" si="24"/>
        <v>0</v>
      </c>
      <c r="I196" s="177"/>
      <c r="J196" s="175">
        <v>0</v>
      </c>
      <c r="K196" s="178"/>
      <c r="L196" s="117">
        <f t="shared" si="25"/>
        <v>0</v>
      </c>
      <c r="M196" s="66"/>
      <c r="N196"/>
      <c r="O196" s="119" t="str">
        <f t="shared" si="26"/>
        <v>-</v>
      </c>
    </row>
    <row r="197" spans="1:15" s="2" customFormat="1" ht="15" customHeight="1" x14ac:dyDescent="0.3">
      <c r="A197" s="33" t="s">
        <v>421</v>
      </c>
      <c r="B197" s="255" t="s">
        <v>416</v>
      </c>
      <c r="C197" s="195"/>
      <c r="D197" s="207"/>
      <c r="E197" s="207"/>
      <c r="F197" s="207"/>
      <c r="G197" s="207"/>
      <c r="H197" s="207"/>
      <c r="I197" s="207"/>
      <c r="J197" s="207"/>
      <c r="K197" s="208"/>
      <c r="L197" s="174">
        <f>SUM(L175:L196)</f>
        <v>0</v>
      </c>
      <c r="M197" s="67"/>
      <c r="N197"/>
      <c r="O197" s="121">
        <f>SUM(O175:O196)</f>
        <v>0</v>
      </c>
    </row>
    <row r="198" spans="1:15" s="2" customFormat="1" ht="15.75" customHeight="1" x14ac:dyDescent="0.3">
      <c r="A198" s="207"/>
      <c r="B198" s="224"/>
      <c r="C198" s="224"/>
      <c r="D198" s="225"/>
      <c r="E198" s="225"/>
      <c r="F198" s="225"/>
      <c r="G198" s="225"/>
      <c r="H198" s="225"/>
      <c r="I198" s="225"/>
      <c r="J198" s="225"/>
      <c r="K198" s="225"/>
      <c r="L198" s="221"/>
      <c r="M198" s="4"/>
      <c r="N198"/>
      <c r="O198" s="78"/>
    </row>
    <row r="199" spans="1:15" s="5" customFormat="1" ht="15" customHeight="1" x14ac:dyDescent="0.25">
      <c r="A199" s="32" t="s">
        <v>422</v>
      </c>
      <c r="B199" s="195" t="s">
        <v>417</v>
      </c>
      <c r="C199" s="34"/>
      <c r="D199" s="34"/>
      <c r="E199" s="34"/>
      <c r="F199" s="34"/>
      <c r="G199" s="34"/>
      <c r="H199" s="34"/>
      <c r="I199" s="34"/>
      <c r="J199" s="34"/>
      <c r="K199" s="34"/>
      <c r="L199" s="196"/>
      <c r="N199"/>
      <c r="O199" s="78"/>
    </row>
    <row r="200" spans="1:15" ht="15" customHeight="1" x14ac:dyDescent="0.25">
      <c r="A200" s="301" t="s">
        <v>95</v>
      </c>
      <c r="B200" s="301" t="s">
        <v>82</v>
      </c>
      <c r="C200" s="306" t="s">
        <v>37</v>
      </c>
      <c r="D200" s="307"/>
      <c r="E200" s="307"/>
      <c r="F200" s="308"/>
      <c r="G200" s="23" t="s">
        <v>38</v>
      </c>
      <c r="H200" s="299" t="s">
        <v>36</v>
      </c>
      <c r="I200" s="300"/>
      <c r="J200" s="23" t="s">
        <v>100</v>
      </c>
      <c r="K200" s="45" t="s">
        <v>543</v>
      </c>
      <c r="L200" s="297" t="s">
        <v>93</v>
      </c>
      <c r="M200" s="190"/>
      <c r="O200" s="80" t="s">
        <v>544</v>
      </c>
    </row>
    <row r="201" spans="1:15" ht="15" customHeight="1" x14ac:dyDescent="0.25">
      <c r="A201" s="302"/>
      <c r="B201" s="302"/>
      <c r="C201" s="309" t="s">
        <v>39</v>
      </c>
      <c r="D201" s="310"/>
      <c r="E201" s="310"/>
      <c r="F201" s="311"/>
      <c r="G201" s="38" t="s">
        <v>40</v>
      </c>
      <c r="H201" s="303" t="s">
        <v>32</v>
      </c>
      <c r="I201" s="304"/>
      <c r="J201" s="44" t="s">
        <v>41</v>
      </c>
      <c r="K201" s="76"/>
      <c r="L201" s="298"/>
      <c r="M201" s="28" t="s">
        <v>285</v>
      </c>
      <c r="O201" s="81"/>
    </row>
    <row r="202" spans="1:15" s="4" customFormat="1" ht="15" customHeight="1" x14ac:dyDescent="0.25">
      <c r="A202" s="68" t="s">
        <v>339</v>
      </c>
      <c r="B202" s="30" t="s">
        <v>42</v>
      </c>
      <c r="C202" s="294"/>
      <c r="D202" s="295"/>
      <c r="E202" s="295"/>
      <c r="F202" s="296"/>
      <c r="G202" s="26">
        <v>1</v>
      </c>
      <c r="H202" s="48">
        <v>0</v>
      </c>
      <c r="I202" s="46"/>
      <c r="J202" s="26">
        <v>0</v>
      </c>
      <c r="K202" s="77"/>
      <c r="L202" s="122">
        <f t="shared" ref="L202:L211" si="27">G202*H202*J202</f>
        <v>0</v>
      </c>
      <c r="M202" s="66"/>
      <c r="N202"/>
      <c r="O202" s="119" t="str">
        <f t="shared" ref="O202:O211" si="28">IF(K202="Yes",L202,"-")</f>
        <v>-</v>
      </c>
    </row>
    <row r="203" spans="1:15" s="4" customFormat="1" ht="15" customHeight="1" x14ac:dyDescent="0.25">
      <c r="A203" s="68"/>
      <c r="B203" s="30" t="s">
        <v>590</v>
      </c>
      <c r="C203" s="294"/>
      <c r="D203" s="295"/>
      <c r="E203" s="295"/>
      <c r="F203" s="296"/>
      <c r="G203" s="26">
        <v>1</v>
      </c>
      <c r="H203" s="48">
        <v>0</v>
      </c>
      <c r="I203" s="46"/>
      <c r="J203" s="26">
        <v>0</v>
      </c>
      <c r="K203" s="77"/>
      <c r="L203" s="122">
        <f t="shared" si="27"/>
        <v>0</v>
      </c>
      <c r="M203" s="66"/>
      <c r="N203"/>
      <c r="O203" s="119" t="str">
        <f t="shared" si="28"/>
        <v>-</v>
      </c>
    </row>
    <row r="204" spans="1:15" s="4" customFormat="1" ht="15" customHeight="1" x14ac:dyDescent="0.25">
      <c r="A204" s="68"/>
      <c r="B204" s="30"/>
      <c r="C204" s="294"/>
      <c r="D204" s="295"/>
      <c r="E204" s="295"/>
      <c r="F204" s="296"/>
      <c r="G204" s="26">
        <v>1</v>
      </c>
      <c r="H204" s="48">
        <v>0</v>
      </c>
      <c r="I204" s="46"/>
      <c r="J204" s="26">
        <v>0</v>
      </c>
      <c r="K204" s="77"/>
      <c r="L204" s="122">
        <f t="shared" si="27"/>
        <v>0</v>
      </c>
      <c r="M204" s="66"/>
      <c r="N204"/>
      <c r="O204" s="119" t="str">
        <f t="shared" si="28"/>
        <v>-</v>
      </c>
    </row>
    <row r="205" spans="1:15" s="6" customFormat="1" ht="15" customHeight="1" x14ac:dyDescent="0.25">
      <c r="A205" s="68" t="s">
        <v>340</v>
      </c>
      <c r="B205" s="14" t="s">
        <v>289</v>
      </c>
      <c r="C205" s="294"/>
      <c r="D205" s="295"/>
      <c r="E205" s="295"/>
      <c r="F205" s="296"/>
      <c r="G205" s="26">
        <v>1</v>
      </c>
      <c r="H205" s="48">
        <v>0</v>
      </c>
      <c r="I205" s="46"/>
      <c r="J205" s="26">
        <v>0</v>
      </c>
      <c r="K205" s="77"/>
      <c r="L205" s="122">
        <f t="shared" si="27"/>
        <v>0</v>
      </c>
      <c r="M205" s="66"/>
      <c r="N205"/>
      <c r="O205" s="119" t="str">
        <f t="shared" si="28"/>
        <v>-</v>
      </c>
    </row>
    <row r="206" spans="1:15" s="6" customFormat="1" ht="15" customHeight="1" x14ac:dyDescent="0.25">
      <c r="A206" s="68"/>
      <c r="B206" s="30" t="s">
        <v>590</v>
      </c>
      <c r="C206" s="294"/>
      <c r="D206" s="295"/>
      <c r="E206" s="295"/>
      <c r="F206" s="296"/>
      <c r="G206" s="26">
        <v>1</v>
      </c>
      <c r="H206" s="48">
        <v>0</v>
      </c>
      <c r="I206" s="46"/>
      <c r="J206" s="26">
        <v>0</v>
      </c>
      <c r="K206" s="77"/>
      <c r="L206" s="122">
        <f t="shared" si="27"/>
        <v>0</v>
      </c>
      <c r="M206" s="66"/>
      <c r="N206"/>
      <c r="O206" s="119" t="str">
        <f t="shared" si="28"/>
        <v>-</v>
      </c>
    </row>
    <row r="207" spans="1:15" s="6" customFormat="1" ht="15" customHeight="1" x14ac:dyDescent="0.25">
      <c r="A207" s="68"/>
      <c r="B207" s="14"/>
      <c r="C207" s="294"/>
      <c r="D207" s="295"/>
      <c r="E207" s="295"/>
      <c r="F207" s="296"/>
      <c r="G207" s="26">
        <v>1</v>
      </c>
      <c r="H207" s="48">
        <v>0</v>
      </c>
      <c r="I207" s="46"/>
      <c r="J207" s="26">
        <v>0</v>
      </c>
      <c r="K207" s="77"/>
      <c r="L207" s="122">
        <f t="shared" si="27"/>
        <v>0</v>
      </c>
      <c r="M207" s="66"/>
      <c r="N207"/>
      <c r="O207" s="119" t="str">
        <f t="shared" si="28"/>
        <v>-</v>
      </c>
    </row>
    <row r="208" spans="1:15" s="6" customFormat="1" ht="15" customHeight="1" x14ac:dyDescent="0.25">
      <c r="A208" s="68" t="s">
        <v>490</v>
      </c>
      <c r="B208" s="14" t="s">
        <v>290</v>
      </c>
      <c r="C208" s="294"/>
      <c r="D208" s="295"/>
      <c r="E208" s="295"/>
      <c r="F208" s="296"/>
      <c r="G208" s="26">
        <v>1</v>
      </c>
      <c r="H208" s="48">
        <v>0</v>
      </c>
      <c r="I208" s="46"/>
      <c r="J208" s="26">
        <v>0</v>
      </c>
      <c r="K208" s="77"/>
      <c r="L208" s="122">
        <f t="shared" si="27"/>
        <v>0</v>
      </c>
      <c r="M208" s="66"/>
      <c r="N208"/>
      <c r="O208" s="119" t="str">
        <f t="shared" si="28"/>
        <v>-</v>
      </c>
    </row>
    <row r="209" spans="1:15" s="6" customFormat="1" ht="15" customHeight="1" x14ac:dyDescent="0.25">
      <c r="A209" s="68"/>
      <c r="B209" s="30" t="s">
        <v>590</v>
      </c>
      <c r="C209" s="294"/>
      <c r="D209" s="295"/>
      <c r="E209" s="295"/>
      <c r="F209" s="296"/>
      <c r="G209" s="26">
        <v>1</v>
      </c>
      <c r="H209" s="48">
        <v>0</v>
      </c>
      <c r="I209" s="46"/>
      <c r="J209" s="26">
        <v>0</v>
      </c>
      <c r="K209" s="77"/>
      <c r="L209" s="122">
        <f t="shared" si="27"/>
        <v>0</v>
      </c>
      <c r="M209" s="66"/>
      <c r="N209"/>
      <c r="O209" s="119" t="str">
        <f t="shared" si="28"/>
        <v>-</v>
      </c>
    </row>
    <row r="210" spans="1:15" s="6" customFormat="1" ht="15" customHeight="1" x14ac:dyDescent="0.25">
      <c r="A210" s="68"/>
      <c r="B210" s="14"/>
      <c r="C210" s="294"/>
      <c r="D210" s="295"/>
      <c r="E210" s="295"/>
      <c r="F210" s="296"/>
      <c r="G210" s="26">
        <v>1</v>
      </c>
      <c r="H210" s="48">
        <v>0</v>
      </c>
      <c r="I210" s="46"/>
      <c r="J210" s="26">
        <v>0</v>
      </c>
      <c r="K210" s="77"/>
      <c r="L210" s="122">
        <f t="shared" si="27"/>
        <v>0</v>
      </c>
      <c r="M210" s="66"/>
      <c r="N210"/>
      <c r="O210" s="119" t="str">
        <f t="shared" si="28"/>
        <v>-</v>
      </c>
    </row>
    <row r="211" spans="1:15" s="3" customFormat="1" ht="15" customHeight="1" x14ac:dyDescent="0.25">
      <c r="A211" s="69" t="s">
        <v>588</v>
      </c>
      <c r="B211" s="127" t="s">
        <v>97</v>
      </c>
      <c r="C211" s="306"/>
      <c r="D211" s="307"/>
      <c r="E211" s="307"/>
      <c r="F211" s="308"/>
      <c r="G211" s="175">
        <v>1</v>
      </c>
      <c r="H211" s="180">
        <v>0</v>
      </c>
      <c r="I211" s="177"/>
      <c r="J211" s="175">
        <v>0</v>
      </c>
      <c r="K211" s="178"/>
      <c r="L211" s="122">
        <f t="shared" si="27"/>
        <v>0</v>
      </c>
      <c r="M211" s="66"/>
      <c r="N211"/>
      <c r="O211" s="119" t="str">
        <f t="shared" si="28"/>
        <v>-</v>
      </c>
    </row>
    <row r="212" spans="1:15" s="2" customFormat="1" ht="15" customHeight="1" x14ac:dyDescent="0.3">
      <c r="A212" s="33" t="s">
        <v>422</v>
      </c>
      <c r="B212" s="195" t="s">
        <v>418</v>
      </c>
      <c r="C212" s="34"/>
      <c r="D212" s="207"/>
      <c r="E212" s="207"/>
      <c r="F212" s="207"/>
      <c r="G212" s="207"/>
      <c r="H212" s="207"/>
      <c r="I212" s="207"/>
      <c r="J212" s="207"/>
      <c r="K212" s="208"/>
      <c r="L212" s="174">
        <f>SUM(L202:L211)</f>
        <v>0</v>
      </c>
      <c r="M212" s="67"/>
      <c r="N212"/>
      <c r="O212" s="121">
        <f>SUM(O202:O211)</f>
        <v>0</v>
      </c>
    </row>
    <row r="213" spans="1:15" s="2" customFormat="1" ht="15.75" customHeight="1" x14ac:dyDescent="0.3">
      <c r="A213" s="207"/>
      <c r="B213" s="224"/>
      <c r="C213" s="224"/>
      <c r="D213" s="225"/>
      <c r="E213" s="225"/>
      <c r="F213" s="225"/>
      <c r="G213" s="225"/>
      <c r="H213" s="225"/>
      <c r="I213" s="225"/>
      <c r="J213" s="225"/>
      <c r="K213" s="225"/>
      <c r="L213" s="221"/>
      <c r="M213" s="4"/>
      <c r="N213"/>
      <c r="O213" s="78"/>
    </row>
    <row r="214" spans="1:15" s="5" customFormat="1" ht="15" customHeight="1" x14ac:dyDescent="0.25">
      <c r="A214" s="32" t="s">
        <v>476</v>
      </c>
      <c r="B214" s="195" t="s">
        <v>225</v>
      </c>
      <c r="C214" s="34"/>
      <c r="D214" s="34"/>
      <c r="E214" s="34"/>
      <c r="F214" s="34"/>
      <c r="G214" s="34"/>
      <c r="H214" s="34"/>
      <c r="I214" s="34"/>
      <c r="J214" s="34"/>
      <c r="K214" s="34"/>
      <c r="L214" s="196"/>
      <c r="N214"/>
      <c r="O214" s="78"/>
    </row>
    <row r="215" spans="1:15" ht="15" customHeight="1" x14ac:dyDescent="0.25">
      <c r="A215" s="301" t="s">
        <v>95</v>
      </c>
      <c r="B215" s="301" t="s">
        <v>82</v>
      </c>
      <c r="C215" s="306" t="s">
        <v>37</v>
      </c>
      <c r="D215" s="307"/>
      <c r="E215" s="307"/>
      <c r="F215" s="308"/>
      <c r="G215" s="23" t="s">
        <v>38</v>
      </c>
      <c r="H215" s="299" t="s">
        <v>36</v>
      </c>
      <c r="I215" s="300"/>
      <c r="J215" s="23" t="s">
        <v>100</v>
      </c>
      <c r="K215" s="45" t="s">
        <v>543</v>
      </c>
      <c r="L215" s="297" t="s">
        <v>93</v>
      </c>
      <c r="M215" s="190"/>
      <c r="O215" s="80" t="s">
        <v>544</v>
      </c>
    </row>
    <row r="216" spans="1:15" ht="15" customHeight="1" x14ac:dyDescent="0.25">
      <c r="A216" s="302"/>
      <c r="B216" s="302"/>
      <c r="C216" s="309" t="s">
        <v>39</v>
      </c>
      <c r="D216" s="310"/>
      <c r="E216" s="310"/>
      <c r="F216" s="311"/>
      <c r="G216" s="38" t="s">
        <v>40</v>
      </c>
      <c r="H216" s="303" t="s">
        <v>32</v>
      </c>
      <c r="I216" s="304"/>
      <c r="J216" s="44" t="s">
        <v>41</v>
      </c>
      <c r="K216" s="76"/>
      <c r="L216" s="298"/>
      <c r="M216" s="28" t="s">
        <v>285</v>
      </c>
      <c r="O216" s="81"/>
    </row>
    <row r="217" spans="1:15" ht="15" customHeight="1" x14ac:dyDescent="0.25">
      <c r="A217" s="68" t="s">
        <v>341</v>
      </c>
      <c r="B217" s="14" t="s">
        <v>268</v>
      </c>
      <c r="C217" s="294"/>
      <c r="D217" s="295"/>
      <c r="E217" s="295"/>
      <c r="F217" s="296"/>
      <c r="G217" s="26">
        <v>1</v>
      </c>
      <c r="H217" s="48">
        <v>0</v>
      </c>
      <c r="I217" s="46"/>
      <c r="J217" s="26">
        <v>0</v>
      </c>
      <c r="K217" s="77"/>
      <c r="L217" s="122">
        <f>G217*H217*J217</f>
        <v>0</v>
      </c>
      <c r="M217" s="66"/>
      <c r="O217" s="119" t="str">
        <f t="shared" ref="O217:O237" si="29">IF(K217="Yes",L217,"-")</f>
        <v>-</v>
      </c>
    </row>
    <row r="218" spans="1:15" ht="15" customHeight="1" x14ac:dyDescent="0.25">
      <c r="A218" s="68" t="s">
        <v>342</v>
      </c>
      <c r="B218" s="14" t="s">
        <v>269</v>
      </c>
      <c r="C218" s="294"/>
      <c r="D218" s="295"/>
      <c r="E218" s="295"/>
      <c r="F218" s="296"/>
      <c r="G218" s="26">
        <v>1</v>
      </c>
      <c r="H218" s="48">
        <v>0</v>
      </c>
      <c r="I218" s="46"/>
      <c r="J218" s="26">
        <v>0</v>
      </c>
      <c r="K218" s="77"/>
      <c r="L218" s="122">
        <f>G218*H218*J218</f>
        <v>0</v>
      </c>
      <c r="M218" s="66"/>
      <c r="O218" s="119" t="str">
        <f t="shared" si="29"/>
        <v>-</v>
      </c>
    </row>
    <row r="219" spans="1:15" ht="15" customHeight="1" x14ac:dyDescent="0.25">
      <c r="A219" s="68" t="s">
        <v>343</v>
      </c>
      <c r="B219" s="14" t="s">
        <v>311</v>
      </c>
      <c r="C219" s="294"/>
      <c r="D219" s="295"/>
      <c r="E219" s="295"/>
      <c r="F219" s="296"/>
      <c r="G219" s="26">
        <v>1</v>
      </c>
      <c r="H219" s="48">
        <v>0</v>
      </c>
      <c r="I219" s="46"/>
      <c r="J219" s="26">
        <v>0</v>
      </c>
      <c r="K219" s="77"/>
      <c r="L219" s="122">
        <f>G219*H219*J219</f>
        <v>0</v>
      </c>
      <c r="M219" s="66"/>
      <c r="O219" s="119" t="str">
        <f t="shared" si="29"/>
        <v>-</v>
      </c>
    </row>
    <row r="220" spans="1:15" s="4" customFormat="1" ht="15" customHeight="1" x14ac:dyDescent="0.25">
      <c r="A220" s="70" t="s">
        <v>344</v>
      </c>
      <c r="B220" s="14" t="s">
        <v>312</v>
      </c>
      <c r="C220" s="294"/>
      <c r="D220" s="295"/>
      <c r="E220" s="295"/>
      <c r="F220" s="296"/>
      <c r="G220" s="26">
        <v>1</v>
      </c>
      <c r="H220" s="48">
        <v>0</v>
      </c>
      <c r="I220" s="46"/>
      <c r="J220" s="26">
        <v>0</v>
      </c>
      <c r="K220" s="77"/>
      <c r="L220" s="122">
        <f>G220*H220*J220</f>
        <v>0</v>
      </c>
      <c r="M220" s="66"/>
      <c r="N220"/>
      <c r="O220" s="119" t="str">
        <f t="shared" si="29"/>
        <v>-</v>
      </c>
    </row>
    <row r="221" spans="1:15" ht="15" customHeight="1" x14ac:dyDescent="0.25">
      <c r="A221" s="68" t="s">
        <v>345</v>
      </c>
      <c r="B221" s="14" t="s">
        <v>315</v>
      </c>
      <c r="C221" s="294"/>
      <c r="D221" s="295"/>
      <c r="E221" s="295"/>
      <c r="F221" s="296"/>
      <c r="G221" s="26">
        <v>1</v>
      </c>
      <c r="H221" s="48">
        <v>0</v>
      </c>
      <c r="I221" s="46"/>
      <c r="J221" s="26">
        <v>0</v>
      </c>
      <c r="K221" s="77"/>
      <c r="L221" s="122">
        <f>G221*H221*J221</f>
        <v>0</v>
      </c>
      <c r="M221" s="66"/>
      <c r="O221" s="119" t="str">
        <f t="shared" si="29"/>
        <v>-</v>
      </c>
    </row>
    <row r="222" spans="1:15" ht="15" customHeight="1" x14ac:dyDescent="0.25">
      <c r="A222" s="68" t="s">
        <v>346</v>
      </c>
      <c r="B222" s="14" t="s">
        <v>313</v>
      </c>
      <c r="C222" s="294"/>
      <c r="D222" s="295"/>
      <c r="E222" s="295"/>
      <c r="F222" s="296"/>
      <c r="G222" s="26">
        <v>1</v>
      </c>
      <c r="H222" s="48">
        <v>0</v>
      </c>
      <c r="I222" s="46"/>
      <c r="J222" s="26">
        <v>0</v>
      </c>
      <c r="K222" s="77"/>
      <c r="L222" s="122">
        <f t="shared" ref="L222:L237" si="30">G222*H222*J222</f>
        <v>0</v>
      </c>
      <c r="M222" s="66"/>
      <c r="O222" s="119" t="str">
        <f t="shared" si="29"/>
        <v>-</v>
      </c>
    </row>
    <row r="223" spans="1:15" ht="15" customHeight="1" x14ac:dyDescent="0.25">
      <c r="A223" s="68" t="s">
        <v>477</v>
      </c>
      <c r="B223" s="14" t="s">
        <v>316</v>
      </c>
      <c r="C223" s="294"/>
      <c r="D223" s="295"/>
      <c r="E223" s="295"/>
      <c r="F223" s="296"/>
      <c r="G223" s="26">
        <v>1</v>
      </c>
      <c r="H223" s="48">
        <v>0</v>
      </c>
      <c r="I223" s="46"/>
      <c r="J223" s="26">
        <v>0</v>
      </c>
      <c r="K223" s="77"/>
      <c r="L223" s="122">
        <f t="shared" si="30"/>
        <v>0</v>
      </c>
      <c r="M223" s="66"/>
      <c r="O223" s="119" t="str">
        <f t="shared" si="29"/>
        <v>-</v>
      </c>
    </row>
    <row r="224" spans="1:15" s="4" customFormat="1" ht="15" customHeight="1" x14ac:dyDescent="0.25">
      <c r="A224" s="69" t="s">
        <v>478</v>
      </c>
      <c r="B224" s="14" t="s">
        <v>317</v>
      </c>
      <c r="C224" s="294"/>
      <c r="D224" s="295"/>
      <c r="E224" s="295"/>
      <c r="F224" s="296"/>
      <c r="G224" s="26">
        <v>1</v>
      </c>
      <c r="H224" s="48">
        <v>0</v>
      </c>
      <c r="I224" s="46"/>
      <c r="J224" s="26">
        <v>0</v>
      </c>
      <c r="K224" s="77"/>
      <c r="L224" s="122">
        <f t="shared" si="30"/>
        <v>0</v>
      </c>
      <c r="M224" s="66"/>
      <c r="N224"/>
      <c r="O224" s="119" t="str">
        <f t="shared" si="29"/>
        <v>-</v>
      </c>
    </row>
    <row r="225" spans="1:15" s="4" customFormat="1" ht="15" customHeight="1" x14ac:dyDescent="0.25">
      <c r="A225" s="70" t="s">
        <v>479</v>
      </c>
      <c r="B225" s="14" t="s">
        <v>318</v>
      </c>
      <c r="C225" s="294"/>
      <c r="D225" s="295"/>
      <c r="E225" s="295"/>
      <c r="F225" s="296"/>
      <c r="G225" s="26">
        <v>1</v>
      </c>
      <c r="H225" s="48">
        <v>0</v>
      </c>
      <c r="I225" s="46"/>
      <c r="J225" s="26">
        <v>0</v>
      </c>
      <c r="K225" s="77"/>
      <c r="L225" s="122">
        <f t="shared" si="30"/>
        <v>0</v>
      </c>
      <c r="M225" s="66"/>
      <c r="N225"/>
      <c r="O225" s="119" t="str">
        <f t="shared" si="29"/>
        <v>-</v>
      </c>
    </row>
    <row r="226" spans="1:15" s="4" customFormat="1" ht="15" customHeight="1" x14ac:dyDescent="0.25">
      <c r="A226" s="70" t="s">
        <v>480</v>
      </c>
      <c r="B226" s="14" t="s">
        <v>329</v>
      </c>
      <c r="C226" s="294"/>
      <c r="D226" s="295"/>
      <c r="E226" s="295"/>
      <c r="F226" s="296"/>
      <c r="G226" s="26">
        <v>1</v>
      </c>
      <c r="H226" s="48">
        <v>0</v>
      </c>
      <c r="I226" s="46"/>
      <c r="J226" s="26">
        <v>0</v>
      </c>
      <c r="K226" s="77"/>
      <c r="L226" s="122">
        <f t="shared" si="30"/>
        <v>0</v>
      </c>
      <c r="M226" s="66"/>
      <c r="N226"/>
      <c r="O226" s="119" t="str">
        <f t="shared" si="29"/>
        <v>-</v>
      </c>
    </row>
    <row r="227" spans="1:15" s="4" customFormat="1" ht="15" customHeight="1" x14ac:dyDescent="0.25">
      <c r="A227" s="69" t="s">
        <v>481</v>
      </c>
      <c r="B227" s="14" t="s">
        <v>319</v>
      </c>
      <c r="C227" s="294"/>
      <c r="D227" s="295"/>
      <c r="E227" s="295"/>
      <c r="F227" s="296"/>
      <c r="G227" s="26">
        <v>1</v>
      </c>
      <c r="H227" s="48">
        <v>0</v>
      </c>
      <c r="I227" s="46"/>
      <c r="J227" s="26">
        <v>0</v>
      </c>
      <c r="K227" s="77"/>
      <c r="L227" s="122">
        <f t="shared" si="30"/>
        <v>0</v>
      </c>
      <c r="M227" s="66"/>
      <c r="N227"/>
      <c r="O227" s="119" t="str">
        <f t="shared" si="29"/>
        <v>-</v>
      </c>
    </row>
    <row r="228" spans="1:15" ht="15" customHeight="1" x14ac:dyDescent="0.25">
      <c r="A228" s="68" t="s">
        <v>482</v>
      </c>
      <c r="B228" s="14" t="s">
        <v>320</v>
      </c>
      <c r="C228" s="294"/>
      <c r="D228" s="295"/>
      <c r="E228" s="295"/>
      <c r="F228" s="296"/>
      <c r="G228" s="26">
        <v>1</v>
      </c>
      <c r="H228" s="48">
        <v>0</v>
      </c>
      <c r="I228" s="46"/>
      <c r="J228" s="26">
        <v>0</v>
      </c>
      <c r="K228" s="77"/>
      <c r="L228" s="122">
        <f t="shared" si="30"/>
        <v>0</v>
      </c>
      <c r="M228" s="66"/>
      <c r="O228" s="119" t="str">
        <f t="shared" si="29"/>
        <v>-</v>
      </c>
    </row>
    <row r="229" spans="1:15" ht="15" customHeight="1" x14ac:dyDescent="0.25">
      <c r="A229" s="68" t="s">
        <v>483</v>
      </c>
      <c r="B229" s="14" t="s">
        <v>321</v>
      </c>
      <c r="C229" s="294"/>
      <c r="D229" s="295"/>
      <c r="E229" s="295"/>
      <c r="F229" s="296"/>
      <c r="G229" s="26">
        <v>1</v>
      </c>
      <c r="H229" s="48">
        <v>0</v>
      </c>
      <c r="I229" s="46"/>
      <c r="J229" s="26">
        <v>0</v>
      </c>
      <c r="K229" s="77"/>
      <c r="L229" s="122">
        <f t="shared" si="30"/>
        <v>0</v>
      </c>
      <c r="M229" s="66"/>
      <c r="O229" s="119" t="str">
        <f t="shared" si="29"/>
        <v>-</v>
      </c>
    </row>
    <row r="230" spans="1:15" ht="15" customHeight="1" x14ac:dyDescent="0.25">
      <c r="A230" s="68" t="s">
        <v>484</v>
      </c>
      <c r="B230" s="14" t="s">
        <v>322</v>
      </c>
      <c r="C230" s="294"/>
      <c r="D230" s="295"/>
      <c r="E230" s="295"/>
      <c r="F230" s="296"/>
      <c r="G230" s="26">
        <v>1</v>
      </c>
      <c r="H230" s="48">
        <v>0</v>
      </c>
      <c r="I230" s="46"/>
      <c r="J230" s="26">
        <v>0</v>
      </c>
      <c r="K230" s="77"/>
      <c r="L230" s="122">
        <f t="shared" si="30"/>
        <v>0</v>
      </c>
      <c r="M230" s="66"/>
      <c r="O230" s="119" t="str">
        <f t="shared" si="29"/>
        <v>-</v>
      </c>
    </row>
    <row r="231" spans="1:15" ht="15" customHeight="1" x14ac:dyDescent="0.25">
      <c r="A231" s="68" t="s">
        <v>485</v>
      </c>
      <c r="B231" s="14" t="s">
        <v>323</v>
      </c>
      <c r="C231" s="294"/>
      <c r="D231" s="295"/>
      <c r="E231" s="295"/>
      <c r="F231" s="296"/>
      <c r="G231" s="26">
        <v>1</v>
      </c>
      <c r="H231" s="48">
        <v>0</v>
      </c>
      <c r="I231" s="46"/>
      <c r="J231" s="26">
        <v>0</v>
      </c>
      <c r="K231" s="77"/>
      <c r="L231" s="122">
        <f t="shared" si="30"/>
        <v>0</v>
      </c>
      <c r="M231" s="66"/>
      <c r="O231" s="119" t="str">
        <f t="shared" si="29"/>
        <v>-</v>
      </c>
    </row>
    <row r="232" spans="1:15" ht="15" customHeight="1" x14ac:dyDescent="0.25">
      <c r="A232" s="68" t="s">
        <v>485</v>
      </c>
      <c r="B232" s="14" t="s">
        <v>353</v>
      </c>
      <c r="C232" s="294"/>
      <c r="D232" s="295"/>
      <c r="E232" s="295"/>
      <c r="F232" s="296"/>
      <c r="G232" s="26">
        <v>1</v>
      </c>
      <c r="H232" s="48">
        <v>0</v>
      </c>
      <c r="I232" s="46"/>
      <c r="J232" s="26">
        <v>0</v>
      </c>
      <c r="K232" s="77"/>
      <c r="L232" s="122">
        <f>G232*H232*J232</f>
        <v>0</v>
      </c>
      <c r="M232" s="66"/>
      <c r="O232" s="119" t="str">
        <f t="shared" si="29"/>
        <v>-</v>
      </c>
    </row>
    <row r="233" spans="1:15" ht="15" customHeight="1" x14ac:dyDescent="0.25">
      <c r="A233" s="68" t="s">
        <v>486</v>
      </c>
      <c r="B233" s="14" t="s">
        <v>570</v>
      </c>
      <c r="C233" s="294"/>
      <c r="D233" s="295"/>
      <c r="E233" s="295"/>
      <c r="F233" s="296"/>
      <c r="G233" s="26">
        <v>1</v>
      </c>
      <c r="H233" s="48">
        <v>0</v>
      </c>
      <c r="I233" s="46"/>
      <c r="J233" s="26">
        <v>0</v>
      </c>
      <c r="K233" s="77"/>
      <c r="L233" s="122">
        <f t="shared" si="30"/>
        <v>0</v>
      </c>
      <c r="M233" s="66"/>
      <c r="O233" s="119" t="str">
        <f t="shared" si="29"/>
        <v>-</v>
      </c>
    </row>
    <row r="234" spans="1:15" ht="15" customHeight="1" x14ac:dyDescent="0.25">
      <c r="A234" s="68" t="s">
        <v>487</v>
      </c>
      <c r="B234" s="14" t="s">
        <v>286</v>
      </c>
      <c r="C234" s="294"/>
      <c r="D234" s="295"/>
      <c r="E234" s="295"/>
      <c r="F234" s="296"/>
      <c r="G234" s="26">
        <v>1</v>
      </c>
      <c r="H234" s="48">
        <v>0</v>
      </c>
      <c r="I234" s="46"/>
      <c r="J234" s="26">
        <v>0</v>
      </c>
      <c r="K234" s="77"/>
      <c r="L234" s="122">
        <f t="shared" si="30"/>
        <v>0</v>
      </c>
      <c r="M234" s="66"/>
      <c r="O234" s="119" t="str">
        <f t="shared" si="29"/>
        <v>-</v>
      </c>
    </row>
    <row r="235" spans="1:15" ht="15" customHeight="1" x14ac:dyDescent="0.25">
      <c r="A235" s="68" t="s">
        <v>488</v>
      </c>
      <c r="B235" s="24" t="s">
        <v>270</v>
      </c>
      <c r="C235" s="294"/>
      <c r="D235" s="295"/>
      <c r="E235" s="295"/>
      <c r="F235" s="296"/>
      <c r="G235" s="26">
        <v>1</v>
      </c>
      <c r="H235" s="48">
        <v>0</v>
      </c>
      <c r="I235" s="46"/>
      <c r="J235" s="26">
        <v>0</v>
      </c>
      <c r="K235" s="77"/>
      <c r="L235" s="122">
        <f t="shared" si="30"/>
        <v>0</v>
      </c>
      <c r="M235" s="66"/>
      <c r="O235" s="119" t="str">
        <f t="shared" si="29"/>
        <v>-</v>
      </c>
    </row>
    <row r="236" spans="1:15" ht="15" customHeight="1" x14ac:dyDescent="0.25">
      <c r="A236" s="68" t="s">
        <v>489</v>
      </c>
      <c r="B236" s="24" t="s">
        <v>271</v>
      </c>
      <c r="C236" s="294"/>
      <c r="D236" s="295"/>
      <c r="E236" s="295"/>
      <c r="F236" s="296"/>
      <c r="G236" s="26">
        <v>1</v>
      </c>
      <c r="H236" s="48">
        <v>0</v>
      </c>
      <c r="I236" s="46"/>
      <c r="J236" s="26">
        <v>0</v>
      </c>
      <c r="K236" s="77"/>
      <c r="L236" s="122">
        <f t="shared" si="30"/>
        <v>0</v>
      </c>
      <c r="M236" s="66"/>
      <c r="O236" s="119" t="str">
        <f t="shared" si="29"/>
        <v>-</v>
      </c>
    </row>
    <row r="237" spans="1:15" s="3" customFormat="1" ht="15" customHeight="1" x14ac:dyDescent="0.25">
      <c r="A237" s="69" t="s">
        <v>589</v>
      </c>
      <c r="B237" s="127" t="s">
        <v>97</v>
      </c>
      <c r="C237" s="306"/>
      <c r="D237" s="307"/>
      <c r="E237" s="307"/>
      <c r="F237" s="308"/>
      <c r="G237" s="175">
        <v>1</v>
      </c>
      <c r="H237" s="180">
        <v>0</v>
      </c>
      <c r="I237" s="177"/>
      <c r="J237" s="175">
        <v>0</v>
      </c>
      <c r="K237" s="178"/>
      <c r="L237" s="122">
        <f t="shared" si="30"/>
        <v>0</v>
      </c>
      <c r="M237" s="66"/>
      <c r="N237"/>
      <c r="O237" s="119" t="str">
        <f t="shared" si="29"/>
        <v>-</v>
      </c>
    </row>
    <row r="238" spans="1:15" s="2" customFormat="1" ht="15" customHeight="1" x14ac:dyDescent="0.3">
      <c r="A238" s="33" t="s">
        <v>476</v>
      </c>
      <c r="B238" s="195" t="s">
        <v>226</v>
      </c>
      <c r="C238" s="195"/>
      <c r="D238" s="34"/>
      <c r="E238" s="34"/>
      <c r="F238" s="34"/>
      <c r="G238" s="207"/>
      <c r="H238" s="207"/>
      <c r="I238" s="207"/>
      <c r="J238" s="207"/>
      <c r="K238" s="208"/>
      <c r="L238" s="174">
        <f>SUM(L217:L237)</f>
        <v>0</v>
      </c>
      <c r="M238" s="67"/>
      <c r="N238"/>
      <c r="O238" s="121">
        <f>SUM(O217:O237)</f>
        <v>0</v>
      </c>
    </row>
    <row r="239" spans="1:15" ht="15" customHeight="1" x14ac:dyDescent="0.25">
      <c r="A239" s="10"/>
      <c r="B239" s="3"/>
      <c r="C239" s="3"/>
      <c r="D239" s="11"/>
      <c r="E239" s="3"/>
      <c r="F239" s="3"/>
      <c r="G239" s="3"/>
      <c r="H239" s="3"/>
      <c r="I239" s="3"/>
      <c r="J239" s="3"/>
      <c r="K239" s="3"/>
      <c r="L239" s="3"/>
    </row>
    <row r="240" spans="1:15" ht="15" customHeight="1" x14ac:dyDescent="0.25">
      <c r="A240" s="10"/>
      <c r="B240" s="3"/>
      <c r="C240" s="3"/>
      <c r="D240" s="11"/>
      <c r="E240" s="3"/>
      <c r="F240" s="3"/>
      <c r="G240" s="3"/>
      <c r="H240" s="3"/>
      <c r="I240" s="3"/>
      <c r="J240" s="3"/>
      <c r="K240" s="3"/>
      <c r="L240" s="3"/>
    </row>
    <row r="241" spans="1:12" ht="15" customHeight="1" x14ac:dyDescent="0.25">
      <c r="A241" s="10"/>
      <c r="B241" s="3"/>
      <c r="C241" s="3"/>
      <c r="D241" s="11"/>
      <c r="E241" s="3"/>
      <c r="F241" s="3"/>
      <c r="G241" s="3"/>
      <c r="H241" s="3"/>
      <c r="I241" s="3"/>
      <c r="J241" s="3"/>
      <c r="K241" s="3"/>
      <c r="L241" s="3"/>
    </row>
    <row r="242" spans="1:12" ht="15" customHeight="1" x14ac:dyDescent="0.25">
      <c r="A242" s="10"/>
      <c r="B242" s="3"/>
      <c r="C242" s="3"/>
      <c r="D242" s="11"/>
      <c r="E242" s="3"/>
      <c r="F242" s="3"/>
      <c r="G242" s="3"/>
      <c r="H242" s="3"/>
      <c r="I242" s="3"/>
      <c r="J242" s="3"/>
      <c r="K242" s="3"/>
      <c r="L242" s="3"/>
    </row>
    <row r="243" spans="1:12" ht="15" customHeight="1" x14ac:dyDescent="0.25">
      <c r="A243" s="10"/>
      <c r="B243" s="3"/>
      <c r="C243" s="3"/>
      <c r="D243" s="11"/>
      <c r="E243" s="3"/>
      <c r="F243" s="3"/>
      <c r="G243" s="3"/>
      <c r="H243" s="3"/>
      <c r="I243" s="3"/>
      <c r="J243" s="3"/>
      <c r="K243" s="3"/>
      <c r="L243" s="3"/>
    </row>
    <row r="244" spans="1:12" ht="15" customHeight="1" x14ac:dyDescent="0.25">
      <c r="A244" s="10"/>
      <c r="B244" s="3"/>
      <c r="C244" s="3"/>
      <c r="D244" s="11"/>
      <c r="E244" s="3"/>
      <c r="F244" s="3"/>
      <c r="G244" s="3"/>
      <c r="H244" s="3"/>
      <c r="I244" s="3"/>
      <c r="J244" s="3"/>
      <c r="K244" s="3"/>
      <c r="L244" s="3"/>
    </row>
    <row r="245" spans="1:12" ht="15" customHeight="1" x14ac:dyDescent="0.25">
      <c r="A245" s="10"/>
      <c r="B245" s="3"/>
      <c r="C245" s="3"/>
      <c r="D245" s="11"/>
      <c r="E245" s="3"/>
      <c r="F245" s="3"/>
      <c r="G245" s="3"/>
      <c r="H245" s="3"/>
      <c r="I245" s="3"/>
      <c r="J245" s="3"/>
      <c r="K245" s="3"/>
      <c r="L245" s="3"/>
    </row>
    <row r="246" spans="1:12" ht="15" customHeight="1" x14ac:dyDescent="0.25">
      <c r="A246" s="10"/>
      <c r="B246" s="3"/>
      <c r="C246" s="3"/>
      <c r="D246" s="11"/>
      <c r="E246" s="3"/>
      <c r="F246" s="3"/>
      <c r="G246" s="3"/>
      <c r="H246" s="3"/>
      <c r="I246" s="3"/>
      <c r="J246" s="3"/>
      <c r="K246" s="3"/>
      <c r="L246" s="3"/>
    </row>
    <row r="247" spans="1:12" ht="15" customHeight="1" x14ac:dyDescent="0.25">
      <c r="A247" s="10"/>
      <c r="B247" s="3"/>
      <c r="C247" s="3"/>
      <c r="D247" s="11"/>
      <c r="E247" s="3"/>
      <c r="F247" s="3"/>
      <c r="G247" s="3"/>
      <c r="H247" s="3"/>
      <c r="I247" s="3"/>
      <c r="J247" s="3"/>
      <c r="K247" s="3"/>
      <c r="L247" s="3"/>
    </row>
    <row r="248" spans="1:12" ht="15" customHeight="1" x14ac:dyDescent="0.25">
      <c r="A248" s="10"/>
      <c r="B248" s="3"/>
      <c r="C248" s="3"/>
      <c r="D248" s="11"/>
      <c r="E248" s="3"/>
      <c r="F248" s="3"/>
      <c r="G248" s="3"/>
      <c r="H248" s="3"/>
      <c r="I248" s="3"/>
      <c r="J248" s="3"/>
      <c r="K248" s="3"/>
      <c r="L248" s="3"/>
    </row>
    <row r="249" spans="1:12" ht="15" customHeight="1" x14ac:dyDescent="0.25">
      <c r="A249" s="10"/>
      <c r="B249" s="3"/>
      <c r="C249" s="3"/>
      <c r="D249" s="11"/>
      <c r="E249" s="3"/>
      <c r="F249" s="3"/>
      <c r="G249" s="3"/>
      <c r="H249" s="3"/>
      <c r="I249" s="3"/>
      <c r="J249" s="3"/>
      <c r="K249" s="3"/>
      <c r="L249" s="3"/>
    </row>
    <row r="250" spans="1:12" ht="15" customHeight="1" x14ac:dyDescent="0.25">
      <c r="A250" s="10"/>
      <c r="B250" s="3"/>
      <c r="C250" s="3"/>
      <c r="D250" s="11"/>
      <c r="E250" s="3"/>
      <c r="F250" s="3"/>
      <c r="G250" s="3"/>
      <c r="H250" s="3"/>
      <c r="I250" s="3"/>
      <c r="J250" s="3"/>
      <c r="K250" s="3"/>
      <c r="L250" s="3"/>
    </row>
    <row r="251" spans="1:12" ht="15" customHeight="1" x14ac:dyDescent="0.25">
      <c r="A251" s="10"/>
      <c r="B251" s="3"/>
      <c r="C251" s="3"/>
      <c r="D251" s="11"/>
      <c r="E251" s="3"/>
      <c r="F251" s="3"/>
      <c r="G251" s="3"/>
      <c r="H251" s="3"/>
      <c r="I251" s="3"/>
      <c r="J251" s="3"/>
      <c r="K251" s="3"/>
      <c r="L251" s="3"/>
    </row>
    <row r="252" spans="1:12" ht="15" customHeight="1" x14ac:dyDescent="0.25">
      <c r="A252" s="10"/>
      <c r="B252" s="3"/>
      <c r="C252" s="3"/>
      <c r="D252" s="11"/>
      <c r="E252" s="3"/>
      <c r="F252" s="3"/>
      <c r="G252" s="3"/>
      <c r="H252" s="3"/>
      <c r="I252" s="3"/>
      <c r="J252" s="3"/>
      <c r="K252" s="3"/>
      <c r="L252" s="3"/>
    </row>
    <row r="253" spans="1:12" ht="15" customHeight="1" x14ac:dyDescent="0.25">
      <c r="A253" s="10"/>
      <c r="B253" s="3"/>
      <c r="C253" s="3"/>
      <c r="D253" s="11"/>
      <c r="E253" s="3"/>
      <c r="F253" s="3"/>
      <c r="G253" s="3"/>
      <c r="H253" s="3"/>
      <c r="I253" s="3"/>
      <c r="J253" s="3"/>
      <c r="K253" s="3"/>
      <c r="L253" s="3"/>
    </row>
    <row r="254" spans="1:12" ht="15" customHeight="1" x14ac:dyDescent="0.25">
      <c r="A254" s="10"/>
      <c r="B254" s="3"/>
      <c r="C254" s="3"/>
      <c r="D254" s="11"/>
      <c r="E254" s="3"/>
      <c r="F254" s="3"/>
      <c r="G254" s="3"/>
      <c r="H254" s="3"/>
      <c r="I254" s="3"/>
      <c r="J254" s="3"/>
      <c r="K254" s="3"/>
      <c r="L254" s="3"/>
    </row>
    <row r="255" spans="1:12" ht="15" customHeight="1" x14ac:dyDescent="0.25">
      <c r="A255" s="10"/>
      <c r="B255" s="3"/>
      <c r="C255" s="3"/>
      <c r="D255" s="11"/>
      <c r="E255" s="3"/>
      <c r="F255" s="3"/>
      <c r="G255" s="3"/>
      <c r="H255" s="3"/>
      <c r="I255" s="3"/>
      <c r="J255" s="3"/>
      <c r="K255" s="3"/>
      <c r="L255" s="3"/>
    </row>
    <row r="256" spans="1:12" ht="15" customHeight="1" x14ac:dyDescent="0.25">
      <c r="A256" s="10"/>
      <c r="B256" s="3"/>
      <c r="C256" s="3"/>
      <c r="D256" s="11"/>
      <c r="E256" s="3"/>
      <c r="F256" s="3"/>
      <c r="G256" s="3"/>
      <c r="H256" s="3"/>
      <c r="I256" s="3"/>
      <c r="J256" s="3"/>
      <c r="K256" s="3"/>
      <c r="L256" s="3"/>
    </row>
    <row r="257" spans="1:12" ht="15" customHeight="1" x14ac:dyDescent="0.25">
      <c r="A257" s="10"/>
      <c r="B257" s="3"/>
      <c r="C257" s="3"/>
      <c r="D257" s="11"/>
      <c r="E257" s="3"/>
      <c r="F257" s="3"/>
      <c r="G257" s="3"/>
      <c r="H257" s="3"/>
      <c r="I257" s="3"/>
      <c r="J257" s="3"/>
      <c r="K257" s="3"/>
      <c r="L257" s="3"/>
    </row>
    <row r="258" spans="1:12" ht="15" customHeight="1" x14ac:dyDescent="0.25">
      <c r="A258" s="10"/>
      <c r="B258" s="3"/>
      <c r="C258" s="3"/>
      <c r="D258" s="11"/>
      <c r="E258" s="3"/>
      <c r="F258" s="3"/>
      <c r="G258" s="3"/>
      <c r="H258" s="3"/>
      <c r="I258" s="3"/>
      <c r="J258" s="3"/>
      <c r="K258" s="3"/>
      <c r="L258" s="3"/>
    </row>
    <row r="259" spans="1:12" ht="15" hidden="1" customHeight="1" x14ac:dyDescent="0.25">
      <c r="I259" s="3" t="s">
        <v>30</v>
      </c>
      <c r="J259" s="3"/>
      <c r="K259" s="3"/>
    </row>
    <row r="260" spans="1:12" ht="15" hidden="1" customHeight="1" x14ac:dyDescent="0.25">
      <c r="I260" s="3" t="s">
        <v>140</v>
      </c>
      <c r="J260" s="3"/>
      <c r="K260" s="3" t="s">
        <v>21</v>
      </c>
    </row>
    <row r="261" spans="1:12" ht="15" hidden="1" customHeight="1" x14ac:dyDescent="0.25">
      <c r="I261" s="3" t="s">
        <v>31</v>
      </c>
      <c r="J261" s="3"/>
      <c r="K261" s="3" t="s">
        <v>22</v>
      </c>
    </row>
    <row r="262" spans="1:12" ht="15" hidden="1" customHeight="1" x14ac:dyDescent="0.25">
      <c r="I262" s="3" t="s">
        <v>141</v>
      </c>
    </row>
  </sheetData>
  <mergeCells count="100">
    <mergeCell ref="A1:B1"/>
    <mergeCell ref="C233:F233"/>
    <mergeCell ref="C234:F234"/>
    <mergeCell ref="C235:F235"/>
    <mergeCell ref="C218:F218"/>
    <mergeCell ref="C219:F219"/>
    <mergeCell ref="C217:F217"/>
    <mergeCell ref="C231:F231"/>
    <mergeCell ref="C220:F220"/>
    <mergeCell ref="C221:F221"/>
    <mergeCell ref="C222:F222"/>
    <mergeCell ref="C216:F216"/>
    <mergeCell ref="A215:A216"/>
    <mergeCell ref="B215:B216"/>
    <mergeCell ref="A133:A134"/>
    <mergeCell ref="B133:B134"/>
    <mergeCell ref="A200:A201"/>
    <mergeCell ref="B200:B201"/>
    <mergeCell ref="A5:A6"/>
    <mergeCell ref="B5:B6"/>
    <mergeCell ref="A153:A154"/>
    <mergeCell ref="B153:B154"/>
    <mergeCell ref="A173:A174"/>
    <mergeCell ref="B173:B174"/>
    <mergeCell ref="A114:A115"/>
    <mergeCell ref="B114:B115"/>
    <mergeCell ref="A82:A83"/>
    <mergeCell ref="B82:B83"/>
    <mergeCell ref="A56:A57"/>
    <mergeCell ref="B56:B57"/>
    <mergeCell ref="B24:B25"/>
    <mergeCell ref="B37:B38"/>
    <mergeCell ref="C223:F223"/>
    <mergeCell ref="C224:F224"/>
    <mergeCell ref="C225:F225"/>
    <mergeCell ref="C230:F230"/>
    <mergeCell ref="L56:L57"/>
    <mergeCell ref="L114:L115"/>
    <mergeCell ref="L82:L83"/>
    <mergeCell ref="C210:F210"/>
    <mergeCell ref="C215:F215"/>
    <mergeCell ref="H174:I174"/>
    <mergeCell ref="H56:I56"/>
    <mergeCell ref="C56:C57"/>
    <mergeCell ref="H57:I57"/>
    <mergeCell ref="L173:L174"/>
    <mergeCell ref="C173:C174"/>
    <mergeCell ref="H173:I173"/>
    <mergeCell ref="C236:F236"/>
    <mergeCell ref="C237:F237"/>
    <mergeCell ref="C226:F226"/>
    <mergeCell ref="C227:F227"/>
    <mergeCell ref="C228:F228"/>
    <mergeCell ref="C229:F229"/>
    <mergeCell ref="H6:I6"/>
    <mergeCell ref="C133:C134"/>
    <mergeCell ref="H25:I25"/>
    <mergeCell ref="L24:L25"/>
    <mergeCell ref="C232:F232"/>
    <mergeCell ref="L5:L6"/>
    <mergeCell ref="H24:I24"/>
    <mergeCell ref="H37:I37"/>
    <mergeCell ref="L215:L216"/>
    <mergeCell ref="H153:I153"/>
    <mergeCell ref="L153:L154"/>
    <mergeCell ref="H154:I154"/>
    <mergeCell ref="H5:I5"/>
    <mergeCell ref="C5:C6"/>
    <mergeCell ref="C82:C83"/>
    <mergeCell ref="H82:I82"/>
    <mergeCell ref="L37:L38"/>
    <mergeCell ref="A37:A38"/>
    <mergeCell ref="A24:A25"/>
    <mergeCell ref="C153:C154"/>
    <mergeCell ref="H134:I134"/>
    <mergeCell ref="L133:L134"/>
    <mergeCell ref="H38:I38"/>
    <mergeCell ref="H133:I133"/>
    <mergeCell ref="H83:I83"/>
    <mergeCell ref="C114:C115"/>
    <mergeCell ref="H114:I114"/>
    <mergeCell ref="H115:I115"/>
    <mergeCell ref="C24:C25"/>
    <mergeCell ref="C37:C38"/>
    <mergeCell ref="L200:L201"/>
    <mergeCell ref="C200:F200"/>
    <mergeCell ref="C201:F201"/>
    <mergeCell ref="H215:I215"/>
    <mergeCell ref="H216:I216"/>
    <mergeCell ref="C205:F205"/>
    <mergeCell ref="C208:F208"/>
    <mergeCell ref="C203:F203"/>
    <mergeCell ref="C204:F204"/>
    <mergeCell ref="H200:I200"/>
    <mergeCell ref="H201:I201"/>
    <mergeCell ref="C202:F202"/>
    <mergeCell ref="C211:F211"/>
    <mergeCell ref="C206:F206"/>
    <mergeCell ref="C207:F207"/>
    <mergeCell ref="C209:F209"/>
  </mergeCells>
  <phoneticPr fontId="0" type="noConversion"/>
  <dataValidations xWindow="900" yWindow="435" count="3">
    <dataValidation type="list" allowBlank="1" showInputMessage="1" showErrorMessage="1" errorTitle="Hours, Days, Weeks" error="Please choose from the dropdown list" promptTitle="Units" prompt="Please indicate if the rate is hourly, daily, weekly, or monthly." sqref="I155:I169 I217:I237 I58:I78 I7:I20 I26:I33 I116:I129 I39:I52 I84:I110 I175:I196 I202:I211 I135:I149" xr:uid="{00000000-0002-0000-0600-000000000000}">
      <formula1>$I$259:$I$262</formula1>
    </dataValidation>
    <dataValidation type="list" allowBlank="1" showInputMessage="1" showErrorMessage="1" promptTitle="Internal Expense?" prompt="Will this expense be spent within the applicant company?" sqref="K155:K169 K217:K237 K58:K78 K7:K20 K26:K33 K116:K129 K39:K52 K84:K110 K175:K196 K202:K211 K135:K149" xr:uid="{00000000-0002-0000-0600-000001000000}">
      <formula1>$K$260:$K$261</formula1>
    </dataValidation>
    <dataValidation type="list" allowBlank="1" showInputMessage="1" showErrorMessage="1" errorTitle="Hours, Days, Weeks" error="Please choose from the dropdown list" sqref="I171" xr:uid="{00000000-0002-0000-0600-000002000000}">
      <formula1>$I$259:$I$262</formula1>
    </dataValidation>
  </dataValidations>
  <pageMargins left="0.70866141732283472" right="0.70866141732283472" top="0.74803149606299213" bottom="0.74803149606299213" header="0.31496062992125984" footer="0.31496062992125984"/>
  <pageSetup scale="61" firstPageNumber="5" fitToHeight="0" orientation="landscape" r:id="rId1"/>
  <headerFooter>
    <oddHeader>&amp;CBUDGET DETAIL - VIDEO</oddHeader>
    <oddFooter>&amp;L&amp;8OMDC IDM Fund Budget Template - Production / Version: July 2015</oddFooter>
  </headerFooter>
  <ignoredErrors>
    <ignoredError sqref="A197:D237 A7:C169 L7:L196 L197:L237 E197:K237 A171:C196 A170 C170" numberStoredAsText="1"/>
    <ignoredError sqref="D7:D196 E7:K24 E27:K37 H25:K25 E39:K56 H38:K38 E58:K82 H57:K57 E84:K114 H83:K83 E116:K133 H115:K115 E135:K153 H134:K134 E155:K173 H154:K154 E175:K196 H174:K174 E26:J26" numberStoredAsText="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O146"/>
  <sheetViews>
    <sheetView zoomScale="85" zoomScaleNormal="85" workbookViewId="0">
      <selection activeCell="R62" sqref="R62"/>
    </sheetView>
  </sheetViews>
  <sheetFormatPr defaultColWidth="11.54296875" defaultRowHeight="15" customHeight="1" x14ac:dyDescent="0.25"/>
  <cols>
    <col min="1" max="1" width="6.7265625" style="7" customWidth="1"/>
    <col min="2" max="2" width="38" customWidth="1"/>
    <col min="3" max="3" width="23.54296875" customWidth="1"/>
    <col min="4" max="4" width="3.26953125" style="1" customWidth="1"/>
    <col min="5" max="7" width="7.90625" customWidth="1"/>
    <col min="8" max="9" width="5" customWidth="1"/>
    <col min="10" max="10" width="11.26953125" bestFit="1" customWidth="1"/>
    <col min="11" max="11" width="11.26953125" customWidth="1"/>
    <col min="12" max="12" width="12.7265625" hidden="1" customWidth="1"/>
    <col min="13" max="13" width="10.26953125" customWidth="1"/>
    <col min="14" max="14" width="3.08984375" customWidth="1"/>
    <col min="15" max="15" width="11.54296875" style="78" customWidth="1"/>
  </cols>
  <sheetData>
    <row r="1" spans="1:15" s="3" customFormat="1" ht="30" customHeight="1" x14ac:dyDescent="0.25">
      <c r="A1" s="286" t="s">
        <v>628</v>
      </c>
      <c r="B1" s="287"/>
      <c r="C1" s="50"/>
      <c r="D1" s="50"/>
      <c r="E1" s="50"/>
      <c r="H1" s="6"/>
    </row>
    <row r="2" spans="1:15" s="3" customFormat="1" ht="20.25" customHeight="1" x14ac:dyDescent="0.3">
      <c r="B2"/>
      <c r="C2"/>
      <c r="D2"/>
      <c r="E2"/>
      <c r="F2"/>
      <c r="G2"/>
      <c r="H2"/>
      <c r="I2"/>
      <c r="J2"/>
      <c r="K2"/>
      <c r="L2"/>
      <c r="M2" s="63" t="s">
        <v>686</v>
      </c>
      <c r="O2" s="78"/>
    </row>
    <row r="3" spans="1:15" s="3" customFormat="1" ht="20.25" customHeight="1" x14ac:dyDescent="0.3">
      <c r="M3" s="71"/>
      <c r="N3" s="71"/>
      <c r="O3" s="82"/>
    </row>
    <row r="4" spans="1:15" s="4" customFormat="1" ht="15" customHeight="1" x14ac:dyDescent="0.3">
      <c r="A4" s="32" t="s">
        <v>372</v>
      </c>
      <c r="B4" s="34" t="s">
        <v>143</v>
      </c>
      <c r="C4" s="34"/>
      <c r="D4" s="34"/>
      <c r="E4" s="34"/>
      <c r="F4" s="34"/>
      <c r="G4" s="34"/>
      <c r="H4" s="34"/>
      <c r="I4" s="34"/>
      <c r="J4" s="34"/>
      <c r="K4" s="197"/>
      <c r="L4" s="197"/>
      <c r="M4" s="198"/>
      <c r="N4" s="2"/>
      <c r="O4" s="79"/>
    </row>
    <row r="5" spans="1:15" s="3" customFormat="1" ht="15" customHeight="1" x14ac:dyDescent="0.25">
      <c r="A5" s="326" t="s">
        <v>95</v>
      </c>
      <c r="B5" s="326" t="s">
        <v>82</v>
      </c>
      <c r="C5" s="316" t="s">
        <v>47</v>
      </c>
      <c r="D5" s="317"/>
      <c r="E5" s="317"/>
      <c r="F5" s="317"/>
      <c r="G5" s="317"/>
      <c r="H5" s="317"/>
      <c r="I5" s="317"/>
      <c r="J5" s="318"/>
      <c r="K5" s="132" t="s">
        <v>543</v>
      </c>
      <c r="L5" s="132"/>
      <c r="M5" s="315" t="s">
        <v>93</v>
      </c>
      <c r="N5"/>
      <c r="O5" s="80" t="s">
        <v>544</v>
      </c>
    </row>
    <row r="6" spans="1:15" s="39" customFormat="1" ht="15" customHeight="1" x14ac:dyDescent="0.25">
      <c r="A6" s="302"/>
      <c r="B6" s="302"/>
      <c r="C6" s="319" t="s">
        <v>43</v>
      </c>
      <c r="D6" s="320"/>
      <c r="E6" s="320"/>
      <c r="F6" s="320"/>
      <c r="G6" s="320"/>
      <c r="H6" s="320"/>
      <c r="I6" s="320"/>
      <c r="J6" s="321"/>
      <c r="K6" s="76"/>
      <c r="L6" s="47"/>
      <c r="M6" s="298"/>
      <c r="N6"/>
      <c r="O6" s="81"/>
    </row>
    <row r="7" spans="1:15" s="3" customFormat="1" ht="15" customHeight="1" x14ac:dyDescent="0.25">
      <c r="A7" s="68" t="s">
        <v>347</v>
      </c>
      <c r="B7" s="24" t="s">
        <v>538</v>
      </c>
      <c r="C7" s="312"/>
      <c r="D7" s="313"/>
      <c r="E7" s="313"/>
      <c r="F7" s="313"/>
      <c r="G7" s="313"/>
      <c r="H7" s="313"/>
      <c r="I7" s="313"/>
      <c r="J7" s="314"/>
      <c r="K7" s="77"/>
      <c r="L7" s="64"/>
      <c r="M7" s="40"/>
      <c r="N7"/>
      <c r="O7" s="119" t="str">
        <f>IF(K7="Yes",M7,"-")</f>
        <v>-</v>
      </c>
    </row>
    <row r="8" spans="1:15" s="3" customFormat="1" ht="15" customHeight="1" x14ac:dyDescent="0.25">
      <c r="A8" s="68" t="s">
        <v>348</v>
      </c>
      <c r="B8" s="24" t="s">
        <v>50</v>
      </c>
      <c r="C8" s="312"/>
      <c r="D8" s="313"/>
      <c r="E8" s="313"/>
      <c r="F8" s="313"/>
      <c r="G8" s="313"/>
      <c r="H8" s="313"/>
      <c r="I8" s="313"/>
      <c r="J8" s="314"/>
      <c r="K8" s="77"/>
      <c r="L8" s="64"/>
      <c r="M8" s="40"/>
      <c r="N8"/>
      <c r="O8" s="119" t="str">
        <f>IF(K8="Yes",M8,"-")</f>
        <v>-</v>
      </c>
    </row>
    <row r="9" spans="1:15" s="3" customFormat="1" ht="15" customHeight="1" x14ac:dyDescent="0.25">
      <c r="A9" s="68" t="s">
        <v>436</v>
      </c>
      <c r="B9" s="24" t="s">
        <v>51</v>
      </c>
      <c r="C9" s="312"/>
      <c r="D9" s="313"/>
      <c r="E9" s="313"/>
      <c r="F9" s="313"/>
      <c r="G9" s="313"/>
      <c r="H9" s="313"/>
      <c r="I9" s="313"/>
      <c r="J9" s="314"/>
      <c r="K9" s="77"/>
      <c r="L9" s="64"/>
      <c r="M9" s="40"/>
      <c r="N9"/>
      <c r="O9" s="119" t="str">
        <f>IF(K9="Yes",M9,"-")</f>
        <v>-</v>
      </c>
    </row>
    <row r="10" spans="1:15" s="3" customFormat="1" ht="15" customHeight="1" x14ac:dyDescent="0.25">
      <c r="A10" s="69" t="s">
        <v>592</v>
      </c>
      <c r="B10" s="193" t="s">
        <v>591</v>
      </c>
      <c r="C10" s="337"/>
      <c r="D10" s="338"/>
      <c r="E10" s="338"/>
      <c r="F10" s="338"/>
      <c r="G10" s="338"/>
      <c r="H10" s="338"/>
      <c r="I10" s="338"/>
      <c r="J10" s="339"/>
      <c r="K10" s="178"/>
      <c r="L10" s="238"/>
      <c r="M10" s="249"/>
      <c r="N10"/>
      <c r="O10" s="119" t="str">
        <f>IF(K10="Yes",M10,"-")</f>
        <v>-</v>
      </c>
    </row>
    <row r="11" spans="1:15" s="4" customFormat="1" ht="15" customHeight="1" x14ac:dyDescent="0.25">
      <c r="A11" s="33" t="s">
        <v>372</v>
      </c>
      <c r="B11" s="195" t="s">
        <v>52</v>
      </c>
      <c r="C11" s="254"/>
      <c r="D11" s="205"/>
      <c r="E11" s="205"/>
      <c r="F11" s="205"/>
      <c r="G11" s="205"/>
      <c r="H11" s="205"/>
      <c r="I11" s="205"/>
      <c r="J11" s="205"/>
      <c r="K11" s="206"/>
      <c r="L11" s="206"/>
      <c r="M11" s="123">
        <f>SUM(M7:M10)</f>
        <v>0</v>
      </c>
      <c r="N11"/>
      <c r="O11" s="121">
        <f>SUM(O7:O10)</f>
        <v>0</v>
      </c>
    </row>
    <row r="12" spans="1:15" s="3" customFormat="1" ht="15" customHeight="1" x14ac:dyDescent="0.25">
      <c r="A12" s="237"/>
      <c r="B12" s="9"/>
      <c r="C12" s="199"/>
      <c r="D12" s="199"/>
      <c r="E12" s="199"/>
      <c r="F12" s="199"/>
      <c r="G12" s="199"/>
      <c r="H12" s="199"/>
      <c r="I12" s="199"/>
      <c r="J12" s="199"/>
      <c r="K12" s="239"/>
      <c r="L12" s="239"/>
      <c r="M12" s="233"/>
      <c r="N12"/>
      <c r="O12" s="78"/>
    </row>
    <row r="13" spans="1:15" s="4" customFormat="1" ht="15" customHeight="1" x14ac:dyDescent="0.3">
      <c r="A13" s="32" t="s">
        <v>373</v>
      </c>
      <c r="B13" s="34" t="s">
        <v>53</v>
      </c>
      <c r="C13" s="34"/>
      <c r="D13" s="34"/>
      <c r="E13" s="34"/>
      <c r="F13" s="34"/>
      <c r="G13" s="34"/>
      <c r="H13" s="34"/>
      <c r="I13" s="34"/>
      <c r="J13" s="34"/>
      <c r="K13" s="34"/>
      <c r="L13" s="34"/>
      <c r="M13" s="196"/>
      <c r="N13" s="2"/>
      <c r="O13" s="79"/>
    </row>
    <row r="14" spans="1:15" s="3" customFormat="1" ht="15" customHeight="1" x14ac:dyDescent="0.25">
      <c r="A14" s="326" t="s">
        <v>95</v>
      </c>
      <c r="B14" s="326" t="s">
        <v>82</v>
      </c>
      <c r="C14" s="340" t="s">
        <v>37</v>
      </c>
      <c r="D14" s="348"/>
      <c r="E14" s="348"/>
      <c r="F14" s="348"/>
      <c r="G14" s="348"/>
      <c r="H14" s="348"/>
      <c r="I14" s="348"/>
      <c r="J14" s="349"/>
      <c r="K14" s="132" t="s">
        <v>543</v>
      </c>
      <c r="L14" s="132"/>
      <c r="M14" s="315" t="s">
        <v>93</v>
      </c>
      <c r="O14" s="80" t="s">
        <v>544</v>
      </c>
    </row>
    <row r="15" spans="1:15" s="39" customFormat="1" ht="15" customHeight="1" x14ac:dyDescent="0.25">
      <c r="A15" s="302"/>
      <c r="B15" s="302"/>
      <c r="C15" s="309" t="s">
        <v>694</v>
      </c>
      <c r="D15" s="310"/>
      <c r="E15" s="310"/>
      <c r="F15" s="310"/>
      <c r="G15" s="310"/>
      <c r="H15" s="310"/>
      <c r="I15" s="310"/>
      <c r="J15" s="311"/>
      <c r="K15" s="76"/>
      <c r="L15" s="47"/>
      <c r="M15" s="298"/>
      <c r="N15" s="5"/>
      <c r="O15" s="81"/>
    </row>
    <row r="16" spans="1:15" s="3" customFormat="1" ht="15" customHeight="1" x14ac:dyDescent="0.25">
      <c r="A16" s="68" t="s">
        <v>349</v>
      </c>
      <c r="B16" s="14" t="s">
        <v>118</v>
      </c>
      <c r="C16" s="294"/>
      <c r="D16" s="346"/>
      <c r="E16" s="346"/>
      <c r="F16" s="346"/>
      <c r="G16" s="346"/>
      <c r="H16" s="346"/>
      <c r="I16" s="346"/>
      <c r="J16" s="347"/>
      <c r="K16" s="77"/>
      <c r="L16" s="64"/>
      <c r="M16" s="40"/>
      <c r="N16" s="4"/>
      <c r="O16" s="119" t="str">
        <f t="shared" ref="O16:O23" si="0">IF(K16="Yes",M16,"-")</f>
        <v>-</v>
      </c>
    </row>
    <row r="17" spans="1:15" s="3" customFormat="1" ht="15" customHeight="1" x14ac:dyDescent="0.25">
      <c r="A17" s="68" t="s">
        <v>434</v>
      </c>
      <c r="B17" s="14" t="s">
        <v>283</v>
      </c>
      <c r="C17" s="294"/>
      <c r="D17" s="346"/>
      <c r="E17" s="346"/>
      <c r="F17" s="346"/>
      <c r="G17" s="346"/>
      <c r="H17" s="346"/>
      <c r="I17" s="346"/>
      <c r="J17" s="347"/>
      <c r="K17" s="77"/>
      <c r="L17" s="64"/>
      <c r="M17" s="40"/>
      <c r="N17"/>
      <c r="O17" s="119" t="str">
        <f t="shared" si="0"/>
        <v>-</v>
      </c>
    </row>
    <row r="18" spans="1:15" s="3" customFormat="1" ht="15" customHeight="1" x14ac:dyDescent="0.25">
      <c r="A18" s="68" t="s">
        <v>350</v>
      </c>
      <c r="B18" s="14" t="s">
        <v>284</v>
      </c>
      <c r="C18" s="294"/>
      <c r="D18" s="346"/>
      <c r="E18" s="346"/>
      <c r="F18" s="346"/>
      <c r="G18" s="346"/>
      <c r="H18" s="346"/>
      <c r="I18" s="346"/>
      <c r="J18" s="347"/>
      <c r="K18" s="77"/>
      <c r="L18" s="64"/>
      <c r="M18" s="40"/>
      <c r="N18"/>
      <c r="O18" s="119" t="str">
        <f t="shared" si="0"/>
        <v>-</v>
      </c>
    </row>
    <row r="19" spans="1:15" s="3" customFormat="1" ht="15" customHeight="1" x14ac:dyDescent="0.25">
      <c r="A19" s="68" t="s">
        <v>351</v>
      </c>
      <c r="B19" s="14" t="s">
        <v>119</v>
      </c>
      <c r="C19" s="294"/>
      <c r="D19" s="346"/>
      <c r="E19" s="346"/>
      <c r="F19" s="346"/>
      <c r="G19" s="346"/>
      <c r="H19" s="346"/>
      <c r="I19" s="346"/>
      <c r="J19" s="347"/>
      <c r="K19" s="77"/>
      <c r="L19" s="64"/>
      <c r="M19" s="40"/>
      <c r="N19"/>
      <c r="O19" s="119" t="str">
        <f t="shared" si="0"/>
        <v>-</v>
      </c>
    </row>
    <row r="20" spans="1:15" s="3" customFormat="1" ht="15" customHeight="1" x14ac:dyDescent="0.25">
      <c r="A20" s="68" t="s">
        <v>352</v>
      </c>
      <c r="B20" s="14" t="s">
        <v>96</v>
      </c>
      <c r="C20" s="294"/>
      <c r="D20" s="346"/>
      <c r="E20" s="346"/>
      <c r="F20" s="346"/>
      <c r="G20" s="346"/>
      <c r="H20" s="346"/>
      <c r="I20" s="346"/>
      <c r="J20" s="347"/>
      <c r="K20" s="77"/>
      <c r="L20" s="64"/>
      <c r="M20" s="40"/>
      <c r="N20"/>
      <c r="O20" s="119" t="str">
        <f t="shared" si="0"/>
        <v>-</v>
      </c>
    </row>
    <row r="21" spans="1:15" s="3" customFormat="1" ht="15" customHeight="1" x14ac:dyDescent="0.25">
      <c r="A21" s="68">
        <v>19.95</v>
      </c>
      <c r="B21" s="14" t="s">
        <v>574</v>
      </c>
      <c r="C21" s="312"/>
      <c r="D21" s="313"/>
      <c r="E21" s="313"/>
      <c r="F21" s="313"/>
      <c r="G21" s="313"/>
      <c r="H21" s="313"/>
      <c r="I21" s="313"/>
      <c r="J21" s="314"/>
      <c r="K21" s="77"/>
      <c r="L21" s="64"/>
      <c r="M21" s="40"/>
      <c r="N21"/>
      <c r="O21" s="119" t="str">
        <f t="shared" si="0"/>
        <v>-</v>
      </c>
    </row>
    <row r="22" spans="1:15" s="3" customFormat="1" ht="15" customHeight="1" x14ac:dyDescent="0.25">
      <c r="A22" s="68" t="s">
        <v>593</v>
      </c>
      <c r="B22" s="14" t="s">
        <v>8</v>
      </c>
      <c r="C22" s="294"/>
      <c r="D22" s="346"/>
      <c r="E22" s="346"/>
      <c r="F22" s="346"/>
      <c r="G22" s="346"/>
      <c r="H22" s="346"/>
      <c r="I22" s="346"/>
      <c r="J22" s="347"/>
      <c r="K22" s="77"/>
      <c r="L22" s="64"/>
      <c r="M22" s="40"/>
      <c r="N22"/>
      <c r="O22" s="119" t="str">
        <f t="shared" si="0"/>
        <v>-</v>
      </c>
    </row>
    <row r="23" spans="1:15" s="3" customFormat="1" ht="15" customHeight="1" x14ac:dyDescent="0.25">
      <c r="A23" s="68" t="s">
        <v>435</v>
      </c>
      <c r="B23" s="127" t="s">
        <v>97</v>
      </c>
      <c r="C23" s="337"/>
      <c r="D23" s="338"/>
      <c r="E23" s="338"/>
      <c r="F23" s="338"/>
      <c r="G23" s="338"/>
      <c r="H23" s="338"/>
      <c r="I23" s="338"/>
      <c r="J23" s="339"/>
      <c r="K23" s="178"/>
      <c r="L23" s="238"/>
      <c r="M23" s="40"/>
      <c r="N23"/>
      <c r="O23" s="119" t="str">
        <f t="shared" si="0"/>
        <v>-</v>
      </c>
    </row>
    <row r="24" spans="1:15" s="4" customFormat="1" ht="15" customHeight="1" x14ac:dyDescent="0.25">
      <c r="A24" s="33" t="s">
        <v>373</v>
      </c>
      <c r="B24" s="195" t="s">
        <v>54</v>
      </c>
      <c r="C24" s="195" t="s">
        <v>693</v>
      </c>
      <c r="D24" s="34"/>
      <c r="E24" s="34"/>
      <c r="F24" s="34"/>
      <c r="G24" s="34"/>
      <c r="H24" s="34"/>
      <c r="I24" s="34"/>
      <c r="J24" s="34"/>
      <c r="K24" s="196"/>
      <c r="L24" s="196"/>
      <c r="M24" s="123">
        <f>SUM(M16:M23)</f>
        <v>0</v>
      </c>
      <c r="N24"/>
      <c r="O24" s="121">
        <f>SUM(O16:O23)</f>
        <v>0</v>
      </c>
    </row>
    <row r="25" spans="1:15" s="3" customFormat="1" ht="15" customHeight="1" x14ac:dyDescent="0.25">
      <c r="A25" s="213"/>
      <c r="B25" s="9"/>
      <c r="C25" s="9"/>
      <c r="D25" s="9"/>
      <c r="E25" s="213"/>
      <c r="F25" s="213"/>
      <c r="G25" s="213"/>
      <c r="H25" s="213"/>
      <c r="I25" s="213"/>
      <c r="J25" s="213"/>
      <c r="K25" s="213"/>
      <c r="L25" s="213"/>
      <c r="M25" s="236"/>
      <c r="N25"/>
      <c r="O25" s="78"/>
    </row>
    <row r="26" spans="1:15" s="4" customFormat="1" ht="15" customHeight="1" x14ac:dyDescent="0.25">
      <c r="A26" s="32" t="s">
        <v>374</v>
      </c>
      <c r="B26" s="34" t="s">
        <v>334</v>
      </c>
      <c r="C26" s="34"/>
      <c r="D26" s="34"/>
      <c r="E26" s="34"/>
      <c r="F26" s="34"/>
      <c r="G26" s="34"/>
      <c r="H26" s="34"/>
      <c r="I26" s="34"/>
      <c r="J26" s="34"/>
      <c r="K26" s="34"/>
      <c r="L26" s="34"/>
      <c r="M26" s="196"/>
      <c r="N26"/>
      <c r="O26" s="79"/>
    </row>
    <row r="27" spans="1:15" s="5" customFormat="1" ht="15" customHeight="1" x14ac:dyDescent="0.25">
      <c r="A27" s="326" t="s">
        <v>95</v>
      </c>
      <c r="B27" s="326" t="s">
        <v>82</v>
      </c>
      <c r="C27" s="326" t="s">
        <v>83</v>
      </c>
      <c r="D27" s="47" t="s">
        <v>84</v>
      </c>
      <c r="E27" s="240"/>
      <c r="F27" s="240"/>
      <c r="G27" s="240"/>
      <c r="H27" s="327" t="s">
        <v>85</v>
      </c>
      <c r="I27" s="328"/>
      <c r="J27" s="200" t="s">
        <v>100</v>
      </c>
      <c r="K27" s="132" t="s">
        <v>543</v>
      </c>
      <c r="L27" s="132"/>
      <c r="M27" s="315" t="s">
        <v>93</v>
      </c>
      <c r="N27" s="4"/>
      <c r="O27" s="80" t="s">
        <v>544</v>
      </c>
    </row>
    <row r="28" spans="1:15" ht="15" customHeight="1" x14ac:dyDescent="0.25">
      <c r="A28" s="302"/>
      <c r="B28" s="302"/>
      <c r="C28" s="302"/>
      <c r="D28" s="23" t="s">
        <v>86</v>
      </c>
      <c r="E28" s="28" t="s">
        <v>34</v>
      </c>
      <c r="F28" s="28" t="s">
        <v>35</v>
      </c>
      <c r="G28" s="28" t="s">
        <v>180</v>
      </c>
      <c r="H28" s="303" t="s">
        <v>32</v>
      </c>
      <c r="I28" s="304"/>
      <c r="J28" s="28" t="s">
        <v>33</v>
      </c>
      <c r="K28" s="76"/>
      <c r="L28" s="47"/>
      <c r="M28" s="298"/>
      <c r="N28" s="4"/>
      <c r="O28" s="81"/>
    </row>
    <row r="29" spans="1:15" ht="15" customHeight="1" x14ac:dyDescent="0.25">
      <c r="A29" s="68" t="s">
        <v>338</v>
      </c>
      <c r="B29" s="14" t="s">
        <v>541</v>
      </c>
      <c r="C29" s="14" t="s">
        <v>714</v>
      </c>
      <c r="D29" s="23">
        <v>1</v>
      </c>
      <c r="E29" s="26"/>
      <c r="F29" s="26"/>
      <c r="G29" s="26">
        <v>1</v>
      </c>
      <c r="H29" s="120">
        <f>SUM(E29:G29)</f>
        <v>1</v>
      </c>
      <c r="I29" s="46" t="s">
        <v>31</v>
      </c>
      <c r="J29" s="26">
        <v>5000</v>
      </c>
      <c r="K29" s="77"/>
      <c r="L29" s="64"/>
      <c r="M29" s="117">
        <f>J29*H29*D29</f>
        <v>5000</v>
      </c>
      <c r="N29" s="4"/>
      <c r="O29" s="119" t="str">
        <f>IF(K29="Yes",M29,"-")</f>
        <v>-</v>
      </c>
    </row>
    <row r="30" spans="1:15" ht="15" customHeight="1" x14ac:dyDescent="0.25">
      <c r="A30" s="68" t="s">
        <v>630</v>
      </c>
      <c r="B30" s="14" t="s">
        <v>629</v>
      </c>
      <c r="C30" s="14"/>
      <c r="D30" s="23">
        <v>1</v>
      </c>
      <c r="E30" s="26"/>
      <c r="F30" s="26"/>
      <c r="G30" s="26"/>
      <c r="H30" s="120">
        <f>SUM(E30:G30)</f>
        <v>0</v>
      </c>
      <c r="I30" s="46"/>
      <c r="J30" s="26">
        <v>0</v>
      </c>
      <c r="K30" s="77"/>
      <c r="L30" s="64"/>
      <c r="M30" s="117">
        <f>J30*H30*D30</f>
        <v>0</v>
      </c>
      <c r="N30" s="4"/>
      <c r="O30" s="119" t="str">
        <f>IF(K30="Yes",M30,"-")</f>
        <v>-</v>
      </c>
    </row>
    <row r="31" spans="1:15" ht="15" customHeight="1" x14ac:dyDescent="0.25">
      <c r="A31" s="68" t="s">
        <v>432</v>
      </c>
      <c r="B31" s="14" t="s">
        <v>574</v>
      </c>
      <c r="C31" s="14"/>
      <c r="D31" s="23">
        <v>1</v>
      </c>
      <c r="E31" s="26"/>
      <c r="F31" s="26"/>
      <c r="G31" s="26"/>
      <c r="H31" s="120">
        <f>SUM(E31:G31)</f>
        <v>0</v>
      </c>
      <c r="I31" s="46"/>
      <c r="J31" s="26">
        <v>0</v>
      </c>
      <c r="K31" s="77"/>
      <c r="L31" s="64"/>
      <c r="M31" s="117">
        <f>J31*H31*D31</f>
        <v>0</v>
      </c>
      <c r="N31" s="4"/>
      <c r="O31" s="119" t="str">
        <f>IF(K31="Yes",M31,"-")</f>
        <v>-</v>
      </c>
    </row>
    <row r="32" spans="1:15" ht="15" customHeight="1" x14ac:dyDescent="0.25">
      <c r="A32" s="68" t="s">
        <v>594</v>
      </c>
      <c r="B32" s="14" t="s">
        <v>8</v>
      </c>
      <c r="C32" s="14"/>
      <c r="D32" s="23">
        <v>1</v>
      </c>
      <c r="E32" s="26"/>
      <c r="F32" s="26"/>
      <c r="G32" s="26"/>
      <c r="H32" s="120">
        <f>SUM(E32:G32)</f>
        <v>0</v>
      </c>
      <c r="I32" s="46"/>
      <c r="J32" s="26">
        <v>0</v>
      </c>
      <c r="K32" s="77"/>
      <c r="L32" s="64"/>
      <c r="M32" s="117">
        <f>J32*H32*D32</f>
        <v>0</v>
      </c>
      <c r="N32" s="4"/>
      <c r="O32" s="119" t="str">
        <f>IF(K32="Yes",M32,"-")</f>
        <v>-</v>
      </c>
    </row>
    <row r="33" spans="1:15" ht="15" customHeight="1" x14ac:dyDescent="0.25">
      <c r="A33" s="68" t="s">
        <v>433</v>
      </c>
      <c r="B33" s="127" t="s">
        <v>97</v>
      </c>
      <c r="C33" s="127"/>
      <c r="D33" s="179">
        <v>1</v>
      </c>
      <c r="E33" s="175"/>
      <c r="F33" s="175"/>
      <c r="G33" s="175"/>
      <c r="H33" s="176">
        <f>SUM(E33:G33)</f>
        <v>0</v>
      </c>
      <c r="I33" s="177"/>
      <c r="J33" s="175">
        <v>0</v>
      </c>
      <c r="K33" s="178"/>
      <c r="L33" s="238"/>
      <c r="M33" s="117">
        <f>J33*H33*D33</f>
        <v>0</v>
      </c>
      <c r="N33" s="4"/>
      <c r="O33" s="119" t="str">
        <f>IF(K33="Yes",M33,"-")</f>
        <v>-</v>
      </c>
    </row>
    <row r="34" spans="1:15" s="2" customFormat="1" ht="15" customHeight="1" x14ac:dyDescent="0.3">
      <c r="A34" s="242" t="s">
        <v>374</v>
      </c>
      <c r="B34" s="243" t="s">
        <v>335</v>
      </c>
      <c r="C34" s="195"/>
      <c r="D34" s="205"/>
      <c r="E34" s="205"/>
      <c r="F34" s="205"/>
      <c r="G34" s="205"/>
      <c r="H34" s="205"/>
      <c r="I34" s="205"/>
      <c r="J34" s="205"/>
      <c r="K34" s="206"/>
      <c r="L34" s="244"/>
      <c r="M34" s="118">
        <f>SUM(M29:M33)</f>
        <v>5000</v>
      </c>
      <c r="N34" s="4"/>
      <c r="O34" s="121">
        <f>SUM(O29:O33)</f>
        <v>0</v>
      </c>
    </row>
    <row r="35" spans="1:15" ht="16.5" customHeight="1" x14ac:dyDescent="0.25">
      <c r="A35" s="247"/>
      <c r="B35" s="248"/>
      <c r="C35" s="248"/>
      <c r="D35" s="248"/>
      <c r="E35" s="248"/>
      <c r="F35" s="248"/>
      <c r="G35" s="248"/>
      <c r="H35" s="248"/>
      <c r="I35" s="248"/>
      <c r="J35" s="248"/>
      <c r="K35" s="248"/>
      <c r="L35" s="248"/>
      <c r="M35" s="248"/>
      <c r="N35" s="4"/>
      <c r="O35" s="79"/>
    </row>
    <row r="36" spans="1:15" s="2" customFormat="1" ht="15" customHeight="1" x14ac:dyDescent="0.3">
      <c r="A36" s="245" t="s">
        <v>375</v>
      </c>
      <c r="B36" s="230" t="s">
        <v>273</v>
      </c>
      <c r="C36" s="224"/>
      <c r="D36" s="224"/>
      <c r="E36" s="224"/>
      <c r="F36" s="224"/>
      <c r="G36" s="224"/>
      <c r="H36" s="224"/>
      <c r="I36" s="224"/>
      <c r="J36" s="224"/>
      <c r="K36" s="224"/>
      <c r="L36" s="224"/>
      <c r="M36" s="246"/>
      <c r="N36"/>
      <c r="O36" s="78"/>
    </row>
    <row r="37" spans="1:15" ht="15" customHeight="1" x14ac:dyDescent="0.25">
      <c r="A37" s="326" t="s">
        <v>95</v>
      </c>
      <c r="B37" s="326" t="s">
        <v>82</v>
      </c>
      <c r="C37" s="316" t="s">
        <v>37</v>
      </c>
      <c r="D37" s="317"/>
      <c r="E37" s="317"/>
      <c r="F37" s="317"/>
      <c r="G37" s="317"/>
      <c r="H37" s="317"/>
      <c r="I37" s="317"/>
      <c r="J37" s="318"/>
      <c r="K37" s="132" t="s">
        <v>543</v>
      </c>
      <c r="L37" s="132"/>
      <c r="M37" s="315" t="s">
        <v>93</v>
      </c>
      <c r="O37" s="80" t="s">
        <v>544</v>
      </c>
    </row>
    <row r="38" spans="1:15" s="39" customFormat="1" ht="15" customHeight="1" x14ac:dyDescent="0.25">
      <c r="A38" s="302"/>
      <c r="B38" s="302"/>
      <c r="C38" s="319" t="s">
        <v>43</v>
      </c>
      <c r="D38" s="320"/>
      <c r="E38" s="320"/>
      <c r="F38" s="320"/>
      <c r="G38" s="320"/>
      <c r="H38" s="320"/>
      <c r="I38" s="320"/>
      <c r="J38" s="321"/>
      <c r="K38" s="76"/>
      <c r="L38" s="47"/>
      <c r="M38" s="298"/>
      <c r="N38"/>
      <c r="O38" s="81"/>
    </row>
    <row r="39" spans="1:15" ht="15" customHeight="1" x14ac:dyDescent="0.25">
      <c r="A39" s="68" t="s">
        <v>429</v>
      </c>
      <c r="B39" s="14" t="s">
        <v>274</v>
      </c>
      <c r="C39" s="312"/>
      <c r="D39" s="313"/>
      <c r="E39" s="313"/>
      <c r="F39" s="313"/>
      <c r="G39" s="313"/>
      <c r="H39" s="313"/>
      <c r="I39" s="313"/>
      <c r="J39" s="314"/>
      <c r="K39" s="77"/>
      <c r="L39" s="64"/>
      <c r="M39" s="40"/>
      <c r="O39" s="119" t="str">
        <f t="shared" ref="O39:O50" si="1">IF(K39="Yes",M39,"-")</f>
        <v>-</v>
      </c>
    </row>
    <row r="40" spans="1:15" ht="15" customHeight="1" x14ac:dyDescent="0.25">
      <c r="A40" s="68" t="s">
        <v>511</v>
      </c>
      <c r="B40" s="14" t="s">
        <v>275</v>
      </c>
      <c r="C40" s="312"/>
      <c r="D40" s="313"/>
      <c r="E40" s="313"/>
      <c r="F40" s="313"/>
      <c r="G40" s="313"/>
      <c r="H40" s="313"/>
      <c r="I40" s="313"/>
      <c r="J40" s="314"/>
      <c r="K40" s="77"/>
      <c r="L40" s="64"/>
      <c r="M40" s="40"/>
      <c r="N40" s="4"/>
      <c r="O40" s="119" t="str">
        <f t="shared" si="1"/>
        <v>-</v>
      </c>
    </row>
    <row r="41" spans="1:15" ht="15" customHeight="1" x14ac:dyDescent="0.25">
      <c r="A41" s="68" t="s">
        <v>430</v>
      </c>
      <c r="B41" s="14" t="s">
        <v>598</v>
      </c>
      <c r="C41" s="312"/>
      <c r="D41" s="313"/>
      <c r="E41" s="313"/>
      <c r="F41" s="313"/>
      <c r="G41" s="313"/>
      <c r="H41" s="313"/>
      <c r="I41" s="313"/>
      <c r="J41" s="314"/>
      <c r="K41" s="77"/>
      <c r="L41" s="64"/>
      <c r="M41" s="40"/>
      <c r="N41" s="4"/>
      <c r="O41" s="119" t="str">
        <f t="shared" si="1"/>
        <v>-</v>
      </c>
    </row>
    <row r="42" spans="1:15" ht="15" customHeight="1" x14ac:dyDescent="0.25">
      <c r="A42" s="68" t="s">
        <v>512</v>
      </c>
      <c r="B42" s="14" t="s">
        <v>276</v>
      </c>
      <c r="C42" s="312"/>
      <c r="D42" s="313"/>
      <c r="E42" s="313"/>
      <c r="F42" s="313"/>
      <c r="G42" s="313"/>
      <c r="H42" s="313"/>
      <c r="I42" s="313"/>
      <c r="J42" s="314"/>
      <c r="K42" s="77"/>
      <c r="L42" s="64"/>
      <c r="M42" s="40"/>
      <c r="N42" s="4"/>
      <c r="O42" s="119" t="str">
        <f t="shared" si="1"/>
        <v>-</v>
      </c>
    </row>
    <row r="43" spans="1:15" ht="15" customHeight="1" x14ac:dyDescent="0.25">
      <c r="A43" s="68" t="s">
        <v>631</v>
      </c>
      <c r="B43" s="14" t="s">
        <v>240</v>
      </c>
      <c r="C43" s="312"/>
      <c r="D43" s="313"/>
      <c r="E43" s="313"/>
      <c r="F43" s="313"/>
      <c r="G43" s="313"/>
      <c r="H43" s="313"/>
      <c r="I43" s="313"/>
      <c r="J43" s="314"/>
      <c r="K43" s="77"/>
      <c r="L43" s="64"/>
      <c r="M43" s="40"/>
      <c r="N43" s="4"/>
      <c r="O43" s="119" t="str">
        <f t="shared" si="1"/>
        <v>-</v>
      </c>
    </row>
    <row r="44" spans="1:15" ht="15" customHeight="1" x14ac:dyDescent="0.25">
      <c r="A44" s="68" t="s">
        <v>632</v>
      </c>
      <c r="B44" s="14" t="s">
        <v>44</v>
      </c>
      <c r="C44" s="312"/>
      <c r="D44" s="313"/>
      <c r="E44" s="313"/>
      <c r="F44" s="313"/>
      <c r="G44" s="313"/>
      <c r="H44" s="313"/>
      <c r="I44" s="313"/>
      <c r="J44" s="314"/>
      <c r="K44" s="77"/>
      <c r="L44" s="64"/>
      <c r="M44" s="40"/>
      <c r="O44" s="119" t="str">
        <f t="shared" si="1"/>
        <v>-</v>
      </c>
    </row>
    <row r="45" spans="1:15" ht="15" customHeight="1" x14ac:dyDescent="0.25">
      <c r="A45" s="68" t="s">
        <v>633</v>
      </c>
      <c r="B45" s="14" t="s">
        <v>79</v>
      </c>
      <c r="C45" s="312"/>
      <c r="D45" s="313"/>
      <c r="E45" s="313"/>
      <c r="F45" s="313"/>
      <c r="G45" s="313"/>
      <c r="H45" s="313"/>
      <c r="I45" s="313"/>
      <c r="J45" s="314"/>
      <c r="K45" s="77"/>
      <c r="L45" s="64"/>
      <c r="M45" s="40"/>
      <c r="O45" s="119" t="str">
        <f t="shared" si="1"/>
        <v>-</v>
      </c>
    </row>
    <row r="46" spans="1:15" ht="15" customHeight="1" x14ac:dyDescent="0.25">
      <c r="A46" s="68" t="s">
        <v>634</v>
      </c>
      <c r="B46" s="14" t="s">
        <v>101</v>
      </c>
      <c r="C46" s="312"/>
      <c r="D46" s="313"/>
      <c r="E46" s="313"/>
      <c r="F46" s="313"/>
      <c r="G46" s="313"/>
      <c r="H46" s="313"/>
      <c r="I46" s="313"/>
      <c r="J46" s="314"/>
      <c r="K46" s="77"/>
      <c r="L46" s="64"/>
      <c r="M46" s="40"/>
      <c r="N46" s="3"/>
      <c r="O46" s="119" t="str">
        <f t="shared" si="1"/>
        <v>-</v>
      </c>
    </row>
    <row r="47" spans="1:15" ht="15" customHeight="1" x14ac:dyDescent="0.3">
      <c r="A47" s="68" t="s">
        <v>635</v>
      </c>
      <c r="B47" s="14" t="s">
        <v>80</v>
      </c>
      <c r="C47" s="312"/>
      <c r="D47" s="313"/>
      <c r="E47" s="313"/>
      <c r="F47" s="313"/>
      <c r="G47" s="313"/>
      <c r="H47" s="313"/>
      <c r="I47" s="313"/>
      <c r="J47" s="314"/>
      <c r="K47" s="77"/>
      <c r="L47" s="64"/>
      <c r="M47" s="40"/>
      <c r="N47" s="2"/>
      <c r="O47" s="119" t="str">
        <f t="shared" si="1"/>
        <v>-</v>
      </c>
    </row>
    <row r="48" spans="1:15" ht="15" customHeight="1" x14ac:dyDescent="0.25">
      <c r="A48" s="68" t="s">
        <v>636</v>
      </c>
      <c r="B48" s="14" t="s">
        <v>102</v>
      </c>
      <c r="C48" s="312"/>
      <c r="D48" s="313"/>
      <c r="E48" s="313"/>
      <c r="F48" s="313"/>
      <c r="G48" s="313"/>
      <c r="H48" s="313"/>
      <c r="I48" s="313"/>
      <c r="J48" s="314"/>
      <c r="K48" s="77"/>
      <c r="L48" s="64"/>
      <c r="M48" s="40"/>
      <c r="O48" s="119" t="str">
        <f t="shared" si="1"/>
        <v>-</v>
      </c>
    </row>
    <row r="49" spans="1:15" ht="15" customHeight="1" x14ac:dyDescent="0.3">
      <c r="A49" s="68" t="s">
        <v>637</v>
      </c>
      <c r="B49" s="14" t="s">
        <v>103</v>
      </c>
      <c r="C49" s="312"/>
      <c r="D49" s="313"/>
      <c r="E49" s="313"/>
      <c r="F49" s="313"/>
      <c r="G49" s="313"/>
      <c r="H49" s="313"/>
      <c r="I49" s="313"/>
      <c r="J49" s="314"/>
      <c r="K49" s="77"/>
      <c r="L49" s="64"/>
      <c r="M49" s="40"/>
      <c r="N49" s="2"/>
      <c r="O49" s="119" t="str">
        <f t="shared" si="1"/>
        <v>-</v>
      </c>
    </row>
    <row r="50" spans="1:15" ht="15" customHeight="1" x14ac:dyDescent="0.25">
      <c r="A50" s="68" t="s">
        <v>431</v>
      </c>
      <c r="B50" s="127" t="s">
        <v>597</v>
      </c>
      <c r="C50" s="337"/>
      <c r="D50" s="338"/>
      <c r="E50" s="338"/>
      <c r="F50" s="338"/>
      <c r="G50" s="338"/>
      <c r="H50" s="338"/>
      <c r="I50" s="338"/>
      <c r="J50" s="339"/>
      <c r="K50" s="178"/>
      <c r="L50" s="238"/>
      <c r="M50" s="40"/>
      <c r="O50" s="119" t="str">
        <f t="shared" si="1"/>
        <v>-</v>
      </c>
    </row>
    <row r="51" spans="1:15" s="2" customFormat="1" ht="15" customHeight="1" x14ac:dyDescent="0.3">
      <c r="A51" s="33" t="s">
        <v>375</v>
      </c>
      <c r="B51" s="195" t="s">
        <v>331</v>
      </c>
      <c r="C51" s="195"/>
      <c r="D51" s="207"/>
      <c r="E51" s="207"/>
      <c r="F51" s="207"/>
      <c r="G51" s="207"/>
      <c r="H51" s="207"/>
      <c r="I51" s="207"/>
      <c r="J51" s="207"/>
      <c r="K51" s="208"/>
      <c r="L51" s="208"/>
      <c r="M51" s="123">
        <f>SUM(M39:M50)</f>
        <v>0</v>
      </c>
      <c r="N51"/>
      <c r="O51" s="121">
        <f>SUM(O39:O50)</f>
        <v>0</v>
      </c>
    </row>
    <row r="52" spans="1:15" ht="16.5" customHeight="1" x14ac:dyDescent="0.25">
      <c r="A52" s="234"/>
      <c r="B52" s="235"/>
      <c r="C52" s="235"/>
      <c r="D52" s="235"/>
      <c r="E52" s="235"/>
      <c r="F52" s="235"/>
      <c r="G52" s="235"/>
      <c r="H52" s="235"/>
      <c r="I52" s="235"/>
      <c r="J52" s="235"/>
      <c r="K52" s="235"/>
      <c r="L52" s="235"/>
      <c r="M52" s="235"/>
      <c r="N52" s="4"/>
      <c r="O52" s="79"/>
    </row>
    <row r="53" spans="1:15" s="2" customFormat="1" ht="15" customHeight="1" x14ac:dyDescent="0.3">
      <c r="A53" s="33" t="s">
        <v>376</v>
      </c>
      <c r="B53" s="195" t="s">
        <v>332</v>
      </c>
      <c r="C53" s="34"/>
      <c r="D53" s="34"/>
      <c r="E53" s="34"/>
      <c r="F53" s="34"/>
      <c r="G53" s="34"/>
      <c r="H53" s="34"/>
      <c r="I53" s="34"/>
      <c r="J53" s="34"/>
      <c r="K53" s="34"/>
      <c r="L53" s="34"/>
      <c r="M53" s="196"/>
      <c r="N53" s="4"/>
      <c r="O53" s="79"/>
    </row>
    <row r="54" spans="1:15" ht="15" customHeight="1" x14ac:dyDescent="0.25">
      <c r="A54" s="301" t="s">
        <v>95</v>
      </c>
      <c r="B54" s="326" t="s">
        <v>82</v>
      </c>
      <c r="C54" s="316" t="s">
        <v>37</v>
      </c>
      <c r="D54" s="317"/>
      <c r="E54" s="317"/>
      <c r="F54" s="317"/>
      <c r="G54" s="317"/>
      <c r="H54" s="317"/>
      <c r="I54" s="317"/>
      <c r="J54" s="318"/>
      <c r="K54" s="132" t="s">
        <v>543</v>
      </c>
      <c r="L54" s="132"/>
      <c r="M54" s="315" t="s">
        <v>93</v>
      </c>
      <c r="N54" s="3"/>
      <c r="O54" s="80" t="s">
        <v>544</v>
      </c>
    </row>
    <row r="55" spans="1:15" s="39" customFormat="1" ht="15" customHeight="1" x14ac:dyDescent="0.25">
      <c r="A55" s="302"/>
      <c r="B55" s="302"/>
      <c r="C55" s="319" t="s">
        <v>43</v>
      </c>
      <c r="D55" s="320"/>
      <c r="E55" s="320"/>
      <c r="F55" s="320"/>
      <c r="G55" s="320"/>
      <c r="H55" s="320"/>
      <c r="I55" s="320"/>
      <c r="J55" s="321"/>
      <c r="K55" s="76"/>
      <c r="L55" s="47"/>
      <c r="M55" s="298"/>
      <c r="N55" s="3"/>
      <c r="O55" s="81"/>
    </row>
    <row r="56" spans="1:15" ht="15" customHeight="1" x14ac:dyDescent="0.25">
      <c r="A56" s="68" t="s">
        <v>427</v>
      </c>
      <c r="B56" s="14" t="s">
        <v>169</v>
      </c>
      <c r="C56" s="312" t="s">
        <v>715</v>
      </c>
      <c r="D56" s="313"/>
      <c r="E56" s="313"/>
      <c r="F56" s="313"/>
      <c r="G56" s="313"/>
      <c r="H56" s="313"/>
      <c r="I56" s="313"/>
      <c r="J56" s="314"/>
      <c r="K56" s="77"/>
      <c r="L56" s="64"/>
      <c r="M56" s="40">
        <v>288</v>
      </c>
      <c r="O56" s="119" t="str">
        <f t="shared" ref="O56:O63" si="2">IF(K56="Yes",M56,"-")</f>
        <v>-</v>
      </c>
    </row>
    <row r="57" spans="1:15" ht="15" customHeight="1" x14ac:dyDescent="0.25">
      <c r="A57" s="68" t="s">
        <v>513</v>
      </c>
      <c r="B57" s="14" t="s">
        <v>170</v>
      </c>
      <c r="C57" s="312"/>
      <c r="D57" s="313"/>
      <c r="E57" s="313"/>
      <c r="F57" s="313"/>
      <c r="G57" s="313"/>
      <c r="H57" s="313"/>
      <c r="I57" s="313"/>
      <c r="J57" s="314"/>
      <c r="K57" s="77"/>
      <c r="L57" s="64"/>
      <c r="M57" s="40"/>
      <c r="O57" s="119" t="str">
        <f t="shared" si="2"/>
        <v>-</v>
      </c>
    </row>
    <row r="58" spans="1:15" ht="15" customHeight="1" x14ac:dyDescent="0.25">
      <c r="A58" s="69" t="s">
        <v>638</v>
      </c>
      <c r="B58" s="14" t="s">
        <v>171</v>
      </c>
      <c r="C58" s="312"/>
      <c r="D58" s="313"/>
      <c r="E58" s="313"/>
      <c r="F58" s="313"/>
      <c r="G58" s="313"/>
      <c r="H58" s="313"/>
      <c r="I58" s="313"/>
      <c r="J58" s="314"/>
      <c r="K58" s="77"/>
      <c r="L58" s="64"/>
      <c r="M58" s="40"/>
      <c r="O58" s="119" t="str">
        <f t="shared" si="2"/>
        <v>-</v>
      </c>
    </row>
    <row r="59" spans="1:15" ht="15" customHeight="1" x14ac:dyDescent="0.25">
      <c r="A59" s="68" t="s">
        <v>428</v>
      </c>
      <c r="B59" s="14" t="s">
        <v>172</v>
      </c>
      <c r="C59" s="312"/>
      <c r="D59" s="313"/>
      <c r="E59" s="313"/>
      <c r="F59" s="313"/>
      <c r="G59" s="313"/>
      <c r="H59" s="313"/>
      <c r="I59" s="313"/>
      <c r="J59" s="314"/>
      <c r="K59" s="77"/>
      <c r="L59" s="64"/>
      <c r="M59" s="40"/>
      <c r="N59" s="4"/>
      <c r="O59" s="119" t="str">
        <f t="shared" si="2"/>
        <v>-</v>
      </c>
    </row>
    <row r="60" spans="1:15" ht="15" customHeight="1" x14ac:dyDescent="0.25">
      <c r="A60" s="68" t="s">
        <v>639</v>
      </c>
      <c r="B60" s="14" t="s">
        <v>173</v>
      </c>
      <c r="C60" s="312"/>
      <c r="D60" s="313"/>
      <c r="E60" s="313"/>
      <c r="F60" s="313"/>
      <c r="G60" s="313"/>
      <c r="H60" s="313"/>
      <c r="I60" s="313"/>
      <c r="J60" s="314"/>
      <c r="K60" s="77"/>
      <c r="L60" s="64"/>
      <c r="M60" s="40"/>
      <c r="N60" s="3"/>
      <c r="O60" s="119" t="str">
        <f t="shared" si="2"/>
        <v>-</v>
      </c>
    </row>
    <row r="61" spans="1:15" ht="15" customHeight="1" x14ac:dyDescent="0.25">
      <c r="A61" s="68" t="s">
        <v>514</v>
      </c>
      <c r="B61" s="14" t="s">
        <v>174</v>
      </c>
      <c r="C61" s="312"/>
      <c r="D61" s="313"/>
      <c r="E61" s="313"/>
      <c r="F61" s="313"/>
      <c r="G61" s="313"/>
      <c r="H61" s="313"/>
      <c r="I61" s="313"/>
      <c r="J61" s="314"/>
      <c r="K61" s="77"/>
      <c r="L61" s="64"/>
      <c r="M61" s="40"/>
      <c r="N61" s="5"/>
      <c r="O61" s="119" t="str">
        <f t="shared" si="2"/>
        <v>-</v>
      </c>
    </row>
    <row r="62" spans="1:15" ht="15" customHeight="1" x14ac:dyDescent="0.25">
      <c r="A62" s="68" t="s">
        <v>595</v>
      </c>
      <c r="B62" s="14" t="s">
        <v>8</v>
      </c>
      <c r="C62" s="312"/>
      <c r="D62" s="313"/>
      <c r="E62" s="313"/>
      <c r="F62" s="313"/>
      <c r="G62" s="313"/>
      <c r="H62" s="313"/>
      <c r="I62" s="313"/>
      <c r="J62" s="314"/>
      <c r="K62" s="77"/>
      <c r="L62" s="64"/>
      <c r="M62" s="40"/>
      <c r="N62" s="4"/>
      <c r="O62" s="119" t="str">
        <f t="shared" si="2"/>
        <v>-</v>
      </c>
    </row>
    <row r="63" spans="1:15" ht="15" customHeight="1" x14ac:dyDescent="0.25">
      <c r="A63" s="68" t="s">
        <v>515</v>
      </c>
      <c r="B63" s="127" t="s">
        <v>97</v>
      </c>
      <c r="C63" s="337"/>
      <c r="D63" s="338"/>
      <c r="E63" s="338"/>
      <c r="F63" s="338"/>
      <c r="G63" s="338"/>
      <c r="H63" s="338"/>
      <c r="I63" s="338"/>
      <c r="J63" s="339"/>
      <c r="K63" s="178"/>
      <c r="L63" s="64"/>
      <c r="M63" s="49"/>
      <c r="O63" s="119" t="str">
        <f t="shared" si="2"/>
        <v>-</v>
      </c>
    </row>
    <row r="64" spans="1:15" s="2" customFormat="1" ht="15" customHeight="1" x14ac:dyDescent="0.3">
      <c r="A64" s="33" t="s">
        <v>376</v>
      </c>
      <c r="B64" s="195" t="s">
        <v>333</v>
      </c>
      <c r="C64" s="195"/>
      <c r="D64" s="34"/>
      <c r="E64" s="207"/>
      <c r="F64" s="207"/>
      <c r="G64" s="207"/>
      <c r="H64" s="207"/>
      <c r="I64" s="207"/>
      <c r="J64" s="207"/>
      <c r="K64" s="208"/>
      <c r="L64" s="37"/>
      <c r="M64" s="123">
        <f>SUM(M56:M63)</f>
        <v>288</v>
      </c>
      <c r="N64"/>
      <c r="O64" s="121">
        <f>SUM(O56:O63)</f>
        <v>0</v>
      </c>
    </row>
    <row r="65" spans="1:15" ht="15" customHeight="1" x14ac:dyDescent="0.25">
      <c r="A65" s="205"/>
      <c r="B65" s="9"/>
      <c r="C65" s="9"/>
      <c r="D65" s="9"/>
      <c r="E65" s="9"/>
      <c r="F65" s="9"/>
      <c r="G65" s="9"/>
      <c r="H65" s="9"/>
      <c r="I65" s="9"/>
      <c r="J65" s="9"/>
      <c r="K65" s="9"/>
      <c r="L65" s="233"/>
      <c r="M65" s="233"/>
    </row>
    <row r="66" spans="1:15" s="2" customFormat="1" ht="15" customHeight="1" x14ac:dyDescent="0.3">
      <c r="A66" s="33" t="s">
        <v>423</v>
      </c>
      <c r="B66" s="201" t="s">
        <v>336</v>
      </c>
      <c r="C66" s="189"/>
      <c r="D66" s="189"/>
      <c r="E66" s="189"/>
      <c r="F66" s="189"/>
      <c r="G66" s="189"/>
      <c r="H66" s="189"/>
      <c r="I66" s="189"/>
      <c r="J66" s="189"/>
      <c r="K66" s="189"/>
      <c r="L66" s="189"/>
      <c r="M66" s="202"/>
      <c r="N66"/>
      <c r="O66" s="78"/>
    </row>
    <row r="67" spans="1:15" ht="15" customHeight="1" x14ac:dyDescent="0.25">
      <c r="A67" s="301" t="s">
        <v>95</v>
      </c>
      <c r="B67" s="326" t="s">
        <v>82</v>
      </c>
      <c r="C67" s="316" t="s">
        <v>37</v>
      </c>
      <c r="D67" s="317"/>
      <c r="E67" s="317"/>
      <c r="F67" s="317"/>
      <c r="G67" s="317"/>
      <c r="H67" s="317"/>
      <c r="I67" s="317"/>
      <c r="J67" s="318"/>
      <c r="K67" s="241" t="s">
        <v>543</v>
      </c>
      <c r="L67" s="241"/>
      <c r="M67" s="322" t="s">
        <v>93</v>
      </c>
      <c r="O67" s="80" t="s">
        <v>544</v>
      </c>
    </row>
    <row r="68" spans="1:15" s="39" customFormat="1" ht="15" customHeight="1" x14ac:dyDescent="0.25">
      <c r="A68" s="302"/>
      <c r="B68" s="302"/>
      <c r="C68" s="319" t="s">
        <v>43</v>
      </c>
      <c r="D68" s="320"/>
      <c r="E68" s="320"/>
      <c r="F68" s="320"/>
      <c r="G68" s="320"/>
      <c r="H68" s="320"/>
      <c r="I68" s="320"/>
      <c r="J68" s="321"/>
      <c r="K68" s="100"/>
      <c r="L68" s="101"/>
      <c r="M68" s="323"/>
      <c r="N68"/>
      <c r="O68" s="81"/>
    </row>
    <row r="69" spans="1:15" ht="15" customHeight="1" x14ac:dyDescent="0.25">
      <c r="A69" s="68" t="s">
        <v>426</v>
      </c>
      <c r="B69" s="14" t="s">
        <v>175</v>
      </c>
      <c r="C69" s="312"/>
      <c r="D69" s="313"/>
      <c r="E69" s="313"/>
      <c r="F69" s="313"/>
      <c r="G69" s="313"/>
      <c r="H69" s="313"/>
      <c r="I69" s="313"/>
      <c r="J69" s="314"/>
      <c r="K69" s="102"/>
      <c r="L69" s="64"/>
      <c r="M69" s="103"/>
      <c r="O69" s="126" t="str">
        <f t="shared" ref="O69:O88" si="3">IF(K69="Yes",M69,"-")</f>
        <v>-</v>
      </c>
    </row>
    <row r="70" spans="1:15" ht="15" customHeight="1" x14ac:dyDescent="0.25">
      <c r="A70" s="69" t="s">
        <v>640</v>
      </c>
      <c r="B70" s="14" t="s">
        <v>76</v>
      </c>
      <c r="C70" s="312"/>
      <c r="D70" s="313"/>
      <c r="E70" s="313"/>
      <c r="F70" s="313"/>
      <c r="G70" s="313"/>
      <c r="H70" s="313"/>
      <c r="I70" s="313"/>
      <c r="J70" s="314"/>
      <c r="K70" s="102"/>
      <c r="L70" s="64"/>
      <c r="M70" s="103"/>
      <c r="O70" s="126" t="str">
        <f t="shared" si="3"/>
        <v>-</v>
      </c>
    </row>
    <row r="71" spans="1:15" ht="15" customHeight="1" x14ac:dyDescent="0.25">
      <c r="A71" s="68" t="s">
        <v>516</v>
      </c>
      <c r="B71" s="14" t="s">
        <v>279</v>
      </c>
      <c r="C71" s="312"/>
      <c r="D71" s="313"/>
      <c r="E71" s="313"/>
      <c r="F71" s="313"/>
      <c r="G71" s="313"/>
      <c r="H71" s="313"/>
      <c r="I71" s="313"/>
      <c r="J71" s="314"/>
      <c r="K71" s="102"/>
      <c r="L71" s="64"/>
      <c r="M71" s="103"/>
      <c r="O71" s="126" t="str">
        <f t="shared" si="3"/>
        <v>-</v>
      </c>
    </row>
    <row r="72" spans="1:15" ht="15" customHeight="1" x14ac:dyDescent="0.25">
      <c r="A72" s="68" t="s">
        <v>641</v>
      </c>
      <c r="B72" s="14" t="s">
        <v>542</v>
      </c>
      <c r="C72" s="312"/>
      <c r="D72" s="313"/>
      <c r="E72" s="313"/>
      <c r="F72" s="313"/>
      <c r="G72" s="313"/>
      <c r="H72" s="313"/>
      <c r="I72" s="313"/>
      <c r="J72" s="314"/>
      <c r="K72" s="102"/>
      <c r="L72" s="64"/>
      <c r="M72" s="103"/>
      <c r="N72" s="4"/>
      <c r="O72" s="126" t="str">
        <f t="shared" si="3"/>
        <v>-</v>
      </c>
    </row>
    <row r="73" spans="1:15" ht="15" customHeight="1" x14ac:dyDescent="0.25">
      <c r="A73" s="68" t="s">
        <v>517</v>
      </c>
      <c r="B73" s="14" t="s">
        <v>278</v>
      </c>
      <c r="C73" s="312"/>
      <c r="D73" s="313"/>
      <c r="E73" s="313"/>
      <c r="F73" s="313"/>
      <c r="G73" s="313"/>
      <c r="H73" s="313"/>
      <c r="I73" s="313"/>
      <c r="J73" s="314"/>
      <c r="K73" s="102"/>
      <c r="L73" s="64"/>
      <c r="M73" s="103"/>
      <c r="N73" s="4"/>
      <c r="O73" s="126" t="str">
        <f t="shared" si="3"/>
        <v>-</v>
      </c>
    </row>
    <row r="74" spans="1:15" ht="15" customHeight="1" x14ac:dyDescent="0.25">
      <c r="A74" s="68" t="s">
        <v>642</v>
      </c>
      <c r="B74" s="14" t="s">
        <v>277</v>
      </c>
      <c r="C74" s="312"/>
      <c r="D74" s="313"/>
      <c r="E74" s="313"/>
      <c r="F74" s="313"/>
      <c r="G74" s="313"/>
      <c r="H74" s="313"/>
      <c r="I74" s="313"/>
      <c r="J74" s="314"/>
      <c r="K74" s="102"/>
      <c r="L74" s="64"/>
      <c r="M74" s="103"/>
      <c r="N74" s="4"/>
      <c r="O74" s="126" t="str">
        <f t="shared" si="3"/>
        <v>-</v>
      </c>
    </row>
    <row r="75" spans="1:15" ht="15" customHeight="1" x14ac:dyDescent="0.25">
      <c r="A75" s="68" t="s">
        <v>518</v>
      </c>
      <c r="B75" s="14" t="s">
        <v>176</v>
      </c>
      <c r="C75" s="312"/>
      <c r="D75" s="313"/>
      <c r="E75" s="313"/>
      <c r="F75" s="313"/>
      <c r="G75" s="313"/>
      <c r="H75" s="313"/>
      <c r="I75" s="313"/>
      <c r="J75" s="314"/>
      <c r="K75" s="102"/>
      <c r="L75" s="64"/>
      <c r="M75" s="103"/>
      <c r="N75" s="4"/>
      <c r="O75" s="126" t="str">
        <f t="shared" si="3"/>
        <v>-</v>
      </c>
    </row>
    <row r="76" spans="1:15" ht="15" customHeight="1" x14ac:dyDescent="0.25">
      <c r="A76" s="68" t="s">
        <v>643</v>
      </c>
      <c r="B76" s="14" t="s">
        <v>177</v>
      </c>
      <c r="C76" s="312"/>
      <c r="D76" s="313"/>
      <c r="E76" s="313"/>
      <c r="F76" s="313"/>
      <c r="G76" s="313"/>
      <c r="H76" s="313"/>
      <c r="I76" s="313"/>
      <c r="J76" s="314"/>
      <c r="K76" s="102"/>
      <c r="L76" s="64"/>
      <c r="M76" s="103"/>
      <c r="N76" s="4"/>
      <c r="O76" s="126" t="str">
        <f t="shared" si="3"/>
        <v>-</v>
      </c>
    </row>
    <row r="77" spans="1:15" ht="15" customHeight="1" x14ac:dyDescent="0.25">
      <c r="A77" s="69" t="s">
        <v>644</v>
      </c>
      <c r="B77" s="14" t="s">
        <v>227</v>
      </c>
      <c r="C77" s="312"/>
      <c r="D77" s="313"/>
      <c r="E77" s="313"/>
      <c r="F77" s="313"/>
      <c r="G77" s="313"/>
      <c r="H77" s="313"/>
      <c r="I77" s="313"/>
      <c r="J77" s="314"/>
      <c r="K77" s="102"/>
      <c r="L77" s="64"/>
      <c r="M77" s="103"/>
      <c r="N77" s="3"/>
      <c r="O77" s="126" t="str">
        <f t="shared" si="3"/>
        <v>-</v>
      </c>
    </row>
    <row r="78" spans="1:15" ht="15" customHeight="1" x14ac:dyDescent="0.3">
      <c r="A78" s="68" t="s">
        <v>645</v>
      </c>
      <c r="B78" s="14" t="s">
        <v>228</v>
      </c>
      <c r="C78" s="312"/>
      <c r="D78" s="313"/>
      <c r="E78" s="313"/>
      <c r="F78" s="313"/>
      <c r="G78" s="313"/>
      <c r="H78" s="313"/>
      <c r="I78" s="313"/>
      <c r="J78" s="314"/>
      <c r="K78" s="102"/>
      <c r="L78" s="64"/>
      <c r="M78" s="103"/>
      <c r="N78" s="2"/>
      <c r="O78" s="126" t="str">
        <f t="shared" si="3"/>
        <v>-</v>
      </c>
    </row>
    <row r="79" spans="1:15" ht="15" customHeight="1" x14ac:dyDescent="0.25">
      <c r="A79" s="68" t="s">
        <v>646</v>
      </c>
      <c r="B79" s="14" t="s">
        <v>229</v>
      </c>
      <c r="C79" s="312"/>
      <c r="D79" s="313"/>
      <c r="E79" s="313"/>
      <c r="F79" s="313"/>
      <c r="G79" s="313"/>
      <c r="H79" s="313"/>
      <c r="I79" s="313"/>
      <c r="J79" s="314"/>
      <c r="K79" s="102"/>
      <c r="L79" s="64"/>
      <c r="M79" s="103"/>
      <c r="O79" s="126" t="str">
        <f t="shared" si="3"/>
        <v>-</v>
      </c>
    </row>
    <row r="80" spans="1:15" ht="15" customHeight="1" x14ac:dyDescent="0.3">
      <c r="A80" s="68" t="s">
        <v>519</v>
      </c>
      <c r="B80" s="14" t="s">
        <v>230</v>
      </c>
      <c r="C80" s="312"/>
      <c r="D80" s="313"/>
      <c r="E80" s="313"/>
      <c r="F80" s="313"/>
      <c r="G80" s="313"/>
      <c r="H80" s="313"/>
      <c r="I80" s="313"/>
      <c r="J80" s="314"/>
      <c r="K80" s="102"/>
      <c r="L80" s="64"/>
      <c r="M80" s="103"/>
      <c r="N80" s="2"/>
      <c r="O80" s="126" t="str">
        <f t="shared" si="3"/>
        <v>-</v>
      </c>
    </row>
    <row r="81" spans="1:15" ht="15" customHeight="1" x14ac:dyDescent="0.25">
      <c r="A81" s="68" t="s">
        <v>647</v>
      </c>
      <c r="B81" s="14" t="s">
        <v>231</v>
      </c>
      <c r="C81" s="312"/>
      <c r="D81" s="313"/>
      <c r="E81" s="313"/>
      <c r="F81" s="313"/>
      <c r="G81" s="313"/>
      <c r="H81" s="313"/>
      <c r="I81" s="313"/>
      <c r="J81" s="314"/>
      <c r="K81" s="102"/>
      <c r="L81" s="64"/>
      <c r="M81" s="103"/>
      <c r="O81" s="126" t="str">
        <f t="shared" si="3"/>
        <v>-</v>
      </c>
    </row>
    <row r="82" spans="1:15" ht="15" customHeight="1" x14ac:dyDescent="0.25">
      <c r="A82" s="68" t="s">
        <v>520</v>
      </c>
      <c r="B82" s="14" t="s">
        <v>179</v>
      </c>
      <c r="C82" s="343" t="s">
        <v>698</v>
      </c>
      <c r="D82" s="344"/>
      <c r="E82" s="344"/>
      <c r="F82" s="344"/>
      <c r="G82" s="344"/>
      <c r="H82" s="344"/>
      <c r="I82" s="344"/>
      <c r="J82" s="345"/>
      <c r="K82" s="102"/>
      <c r="L82" s="64"/>
      <c r="M82" s="103"/>
      <c r="O82" s="126" t="str">
        <f t="shared" si="3"/>
        <v>-</v>
      </c>
    </row>
    <row r="83" spans="1:15" ht="15" customHeight="1" x14ac:dyDescent="0.25">
      <c r="A83" s="68" t="s">
        <v>648</v>
      </c>
      <c r="B83" s="14" t="s">
        <v>178</v>
      </c>
      <c r="C83" s="343" t="s">
        <v>698</v>
      </c>
      <c r="D83" s="344"/>
      <c r="E83" s="344"/>
      <c r="F83" s="344"/>
      <c r="G83" s="344"/>
      <c r="H83" s="344"/>
      <c r="I83" s="344"/>
      <c r="J83" s="345"/>
      <c r="K83" s="102"/>
      <c r="L83" s="64"/>
      <c r="M83" s="103"/>
      <c r="O83" s="126" t="str">
        <f t="shared" si="3"/>
        <v>-</v>
      </c>
    </row>
    <row r="84" spans="1:15" ht="15" customHeight="1" x14ac:dyDescent="0.25">
      <c r="A84" s="68" t="s">
        <v>649</v>
      </c>
      <c r="B84" s="14" t="s">
        <v>280</v>
      </c>
      <c r="C84" s="343" t="s">
        <v>698</v>
      </c>
      <c r="D84" s="344"/>
      <c r="E84" s="344"/>
      <c r="F84" s="344"/>
      <c r="G84" s="344"/>
      <c r="H84" s="344"/>
      <c r="I84" s="344"/>
      <c r="J84" s="345"/>
      <c r="K84" s="102"/>
      <c r="L84" s="64"/>
      <c r="M84" s="103"/>
      <c r="N84" s="4"/>
      <c r="O84" s="126" t="str">
        <f t="shared" si="3"/>
        <v>-</v>
      </c>
    </row>
    <row r="85" spans="1:15" ht="15" customHeight="1" x14ac:dyDescent="0.25">
      <c r="A85" s="68" t="s">
        <v>650</v>
      </c>
      <c r="B85" s="14" t="s">
        <v>281</v>
      </c>
      <c r="C85" s="312"/>
      <c r="D85" s="313"/>
      <c r="E85" s="313"/>
      <c r="F85" s="313"/>
      <c r="G85" s="313"/>
      <c r="H85" s="313"/>
      <c r="I85" s="313"/>
      <c r="J85" s="314"/>
      <c r="K85" s="102"/>
      <c r="L85" s="64"/>
      <c r="M85" s="103"/>
      <c r="N85" s="4"/>
      <c r="O85" s="126" t="str">
        <f t="shared" si="3"/>
        <v>-</v>
      </c>
    </row>
    <row r="86" spans="1:15" ht="15" customHeight="1" x14ac:dyDescent="0.25">
      <c r="A86" s="68" t="s">
        <v>651</v>
      </c>
      <c r="B86" s="14" t="s">
        <v>574</v>
      </c>
      <c r="C86" s="312"/>
      <c r="D86" s="313"/>
      <c r="E86" s="313"/>
      <c r="F86" s="313"/>
      <c r="G86" s="313"/>
      <c r="H86" s="313"/>
      <c r="I86" s="313"/>
      <c r="J86" s="314"/>
      <c r="K86" s="102"/>
      <c r="L86" s="64"/>
      <c r="M86" s="103"/>
      <c r="N86" s="4"/>
      <c r="O86" s="126" t="str">
        <f t="shared" si="3"/>
        <v>-</v>
      </c>
    </row>
    <row r="87" spans="1:15" ht="15" customHeight="1" x14ac:dyDescent="0.25">
      <c r="A87" s="68" t="s">
        <v>652</v>
      </c>
      <c r="B87" s="14" t="s">
        <v>8</v>
      </c>
      <c r="C87" s="312"/>
      <c r="D87" s="313"/>
      <c r="E87" s="313"/>
      <c r="F87" s="313"/>
      <c r="G87" s="313"/>
      <c r="H87" s="313"/>
      <c r="I87" s="313"/>
      <c r="J87" s="314"/>
      <c r="K87" s="102"/>
      <c r="L87" s="64"/>
      <c r="M87" s="103"/>
      <c r="N87" s="4"/>
      <c r="O87" s="126" t="str">
        <f t="shared" si="3"/>
        <v>-</v>
      </c>
    </row>
    <row r="88" spans="1:15" ht="15" customHeight="1" x14ac:dyDescent="0.25">
      <c r="A88" s="68" t="s">
        <v>596</v>
      </c>
      <c r="B88" s="127" t="s">
        <v>97</v>
      </c>
      <c r="C88" s="306"/>
      <c r="D88" s="307"/>
      <c r="E88" s="307"/>
      <c r="F88" s="307"/>
      <c r="G88" s="307"/>
      <c r="H88" s="307"/>
      <c r="I88" s="307"/>
      <c r="J88" s="308"/>
      <c r="K88" s="217"/>
      <c r="L88" s="64"/>
      <c r="M88" s="103"/>
      <c r="O88" s="126" t="str">
        <f t="shared" si="3"/>
        <v>-</v>
      </c>
    </row>
    <row r="89" spans="1:15" s="2" customFormat="1" ht="15" customHeight="1" x14ac:dyDescent="0.3">
      <c r="A89" s="33" t="s">
        <v>423</v>
      </c>
      <c r="B89" s="195" t="s">
        <v>337</v>
      </c>
      <c r="C89" s="201" t="s">
        <v>700</v>
      </c>
      <c r="D89" s="189"/>
      <c r="E89" s="189"/>
      <c r="F89" s="189"/>
      <c r="G89" s="189"/>
      <c r="H89" s="189"/>
      <c r="I89" s="189"/>
      <c r="J89" s="189"/>
      <c r="K89" s="202"/>
      <c r="L89" s="189"/>
      <c r="M89" s="123">
        <f>SUM(M69:M88)</f>
        <v>0</v>
      </c>
      <c r="N89"/>
      <c r="O89" s="121">
        <f>SUM(O69:O88)</f>
        <v>0</v>
      </c>
    </row>
    <row r="90" spans="1:15" s="2" customFormat="1" ht="15" customHeight="1" x14ac:dyDescent="0.3">
      <c r="A90" s="207"/>
      <c r="B90" s="229"/>
      <c r="C90" s="229"/>
      <c r="D90" s="229"/>
      <c r="E90" s="231"/>
      <c r="F90" s="231"/>
      <c r="G90" s="231"/>
      <c r="H90" s="231"/>
      <c r="I90" s="231"/>
      <c r="J90" s="231"/>
      <c r="K90" s="231"/>
      <c r="L90" s="250"/>
      <c r="M90" s="251"/>
      <c r="N90"/>
      <c r="O90" s="79"/>
    </row>
    <row r="91" spans="1:15" s="4" customFormat="1" ht="15" customHeight="1" x14ac:dyDescent="0.25">
      <c r="A91" s="33" t="s">
        <v>424</v>
      </c>
      <c r="B91" s="195" t="s">
        <v>46</v>
      </c>
      <c r="C91" s="34"/>
      <c r="D91" s="34"/>
      <c r="E91" s="34"/>
      <c r="F91" s="34"/>
      <c r="G91" s="34"/>
      <c r="H91" s="34"/>
      <c r="I91" s="34"/>
      <c r="J91" s="34"/>
      <c r="K91" s="34"/>
      <c r="L91" s="34"/>
      <c r="M91" s="196"/>
      <c r="N91"/>
      <c r="O91" s="78"/>
    </row>
    <row r="92" spans="1:15" s="3" customFormat="1" ht="15" customHeight="1" x14ac:dyDescent="0.25">
      <c r="A92" s="301" t="s">
        <v>95</v>
      </c>
      <c r="B92" s="326" t="s">
        <v>82</v>
      </c>
      <c r="C92" s="340" t="s">
        <v>47</v>
      </c>
      <c r="D92" s="341"/>
      <c r="E92" s="341"/>
      <c r="F92" s="341"/>
      <c r="G92" s="12"/>
      <c r="H92" s="12"/>
      <c r="I92" s="12"/>
      <c r="J92" s="252"/>
      <c r="K92" s="132" t="s">
        <v>543</v>
      </c>
      <c r="L92" s="132"/>
      <c r="M92" s="315" t="s">
        <v>93</v>
      </c>
      <c r="N92"/>
      <c r="O92" s="80" t="s">
        <v>544</v>
      </c>
    </row>
    <row r="93" spans="1:15" s="39" customFormat="1" ht="15" customHeight="1" x14ac:dyDescent="0.25">
      <c r="A93" s="302"/>
      <c r="B93" s="302"/>
      <c r="C93" s="309" t="s">
        <v>48</v>
      </c>
      <c r="D93" s="342"/>
      <c r="E93" s="342"/>
      <c r="F93" s="342"/>
      <c r="G93" s="41"/>
      <c r="H93" s="42"/>
      <c r="I93" s="42"/>
      <c r="J93" s="43"/>
      <c r="K93" s="76"/>
      <c r="L93" s="47"/>
      <c r="M93" s="298"/>
      <c r="N93"/>
      <c r="O93" s="81"/>
    </row>
    <row r="94" spans="1:15" s="3" customFormat="1" ht="15" customHeight="1" x14ac:dyDescent="0.25">
      <c r="A94" s="68" t="s">
        <v>521</v>
      </c>
      <c r="B94" s="24" t="s">
        <v>108</v>
      </c>
      <c r="C94" s="294"/>
      <c r="D94" s="335"/>
      <c r="E94" s="335"/>
      <c r="F94" s="335"/>
      <c r="G94" s="335"/>
      <c r="H94" s="335"/>
      <c r="I94" s="335"/>
      <c r="J94" s="336"/>
      <c r="K94" s="77"/>
      <c r="L94" s="64"/>
      <c r="M94" s="40"/>
      <c r="N94"/>
      <c r="O94" s="119" t="str">
        <f>IF(K94="Yes",M94,"-")</f>
        <v>-</v>
      </c>
    </row>
    <row r="95" spans="1:15" s="3" customFormat="1" ht="15" customHeight="1" x14ac:dyDescent="0.25">
      <c r="A95" s="68" t="s">
        <v>522</v>
      </c>
      <c r="B95" s="24" t="s">
        <v>109</v>
      </c>
      <c r="C95" s="294"/>
      <c r="D95" s="335"/>
      <c r="E95" s="335"/>
      <c r="F95" s="335"/>
      <c r="G95" s="335"/>
      <c r="H95" s="335"/>
      <c r="I95" s="335"/>
      <c r="J95" s="336"/>
      <c r="K95" s="77"/>
      <c r="L95" s="64"/>
      <c r="M95" s="40"/>
      <c r="N95"/>
      <c r="O95" s="119" t="str">
        <f>IF(K95="Yes",M95,"-")</f>
        <v>-</v>
      </c>
    </row>
    <row r="96" spans="1:15" s="3" customFormat="1" ht="15" customHeight="1" x14ac:dyDescent="0.25">
      <c r="A96" s="68" t="s">
        <v>523</v>
      </c>
      <c r="B96" s="127" t="s">
        <v>8</v>
      </c>
      <c r="C96" s="337"/>
      <c r="D96" s="338"/>
      <c r="E96" s="338"/>
      <c r="F96" s="338"/>
      <c r="G96" s="338"/>
      <c r="H96" s="338"/>
      <c r="I96" s="338"/>
      <c r="J96" s="339"/>
      <c r="K96" s="178"/>
      <c r="L96" s="238"/>
      <c r="M96" s="40"/>
      <c r="N96"/>
      <c r="O96" s="119" t="str">
        <f>IF(K96="Yes",M96,"-")</f>
        <v>-</v>
      </c>
    </row>
    <row r="97" spans="1:15" s="4" customFormat="1" ht="15" customHeight="1" x14ac:dyDescent="0.25">
      <c r="A97" s="33" t="s">
        <v>424</v>
      </c>
      <c r="B97" s="195" t="s">
        <v>49</v>
      </c>
      <c r="C97" s="201" t="s">
        <v>701</v>
      </c>
      <c r="D97" s="189"/>
      <c r="E97" s="189"/>
      <c r="F97" s="189"/>
      <c r="G97" s="189"/>
      <c r="H97" s="189"/>
      <c r="I97" s="189"/>
      <c r="J97" s="189"/>
      <c r="K97" s="202"/>
      <c r="L97" s="202"/>
      <c r="M97" s="123">
        <f>SUM(M94:M96)</f>
        <v>0</v>
      </c>
      <c r="N97" s="5"/>
      <c r="O97" s="121">
        <f>SUM(O94:O96)</f>
        <v>0</v>
      </c>
    </row>
    <row r="98" spans="1:15" ht="15" customHeight="1" x14ac:dyDescent="0.25">
      <c r="A98" s="3"/>
      <c r="B98" s="3"/>
      <c r="C98" s="3"/>
      <c r="D98" s="3"/>
      <c r="E98" s="3"/>
      <c r="F98" s="3"/>
      <c r="G98" s="3"/>
      <c r="H98" s="3"/>
      <c r="I98" s="3"/>
      <c r="J98" s="3"/>
      <c r="K98" s="3"/>
      <c r="L98" s="3"/>
      <c r="M98" s="232"/>
      <c r="N98" s="5"/>
    </row>
    <row r="99" spans="1:15" ht="15" customHeight="1" x14ac:dyDescent="0.25">
      <c r="A99" s="301" t="s">
        <v>95</v>
      </c>
      <c r="B99" s="301" t="s">
        <v>82</v>
      </c>
      <c r="C99" s="329"/>
      <c r="D99" s="330"/>
      <c r="E99" s="330"/>
      <c r="F99" s="330"/>
      <c r="G99" s="330"/>
      <c r="H99" s="330"/>
      <c r="I99" s="330"/>
      <c r="J99" s="331"/>
      <c r="K99" s="45" t="s">
        <v>543</v>
      </c>
      <c r="L99" s="45"/>
      <c r="M99" s="297" t="s">
        <v>93</v>
      </c>
      <c r="N99" s="5"/>
      <c r="O99" s="80" t="s">
        <v>544</v>
      </c>
    </row>
    <row r="100" spans="1:15" ht="15" customHeight="1" x14ac:dyDescent="0.25">
      <c r="A100" s="302"/>
      <c r="B100" s="302"/>
      <c r="C100" s="332"/>
      <c r="D100" s="333"/>
      <c r="E100" s="333"/>
      <c r="F100" s="333"/>
      <c r="G100" s="333"/>
      <c r="H100" s="333"/>
      <c r="I100" s="333"/>
      <c r="J100" s="334"/>
      <c r="K100" s="76"/>
      <c r="L100" s="47"/>
      <c r="M100" s="298"/>
      <c r="O100" s="81"/>
    </row>
    <row r="101" spans="1:15" ht="15" customHeight="1" x14ac:dyDescent="0.3">
      <c r="A101" s="19" t="s">
        <v>425</v>
      </c>
      <c r="B101" s="16" t="s">
        <v>29</v>
      </c>
      <c r="C101" s="324" t="s">
        <v>701</v>
      </c>
      <c r="D101" s="305"/>
      <c r="E101" s="305"/>
      <c r="F101" s="305"/>
      <c r="G101" s="305"/>
      <c r="H101" s="305"/>
      <c r="I101" s="305"/>
      <c r="J101" s="325"/>
      <c r="K101" s="77"/>
      <c r="L101" s="64"/>
      <c r="M101" s="125"/>
      <c r="N101" s="2"/>
      <c r="O101" s="124" t="str">
        <f>IF(K101="Yes",M101,"0")</f>
        <v>0</v>
      </c>
    </row>
    <row r="102" spans="1:15" ht="15" customHeight="1" x14ac:dyDescent="0.3">
      <c r="A102" s="19" t="s">
        <v>510</v>
      </c>
      <c r="B102" s="16" t="s">
        <v>45</v>
      </c>
      <c r="C102" s="324" t="s">
        <v>701</v>
      </c>
      <c r="D102" s="305"/>
      <c r="E102" s="305"/>
      <c r="F102" s="305"/>
      <c r="G102" s="305"/>
      <c r="H102" s="305"/>
      <c r="I102" s="305"/>
      <c r="J102" s="325"/>
      <c r="K102" s="77"/>
      <c r="L102" s="64"/>
      <c r="M102" s="125"/>
      <c r="N102" s="2"/>
      <c r="O102" s="124" t="str">
        <f>IF(K102="Yes",M102,"0")</f>
        <v>0</v>
      </c>
    </row>
    <row r="103" spans="1:15" ht="15" customHeight="1" x14ac:dyDescent="0.25">
      <c r="A103" s="10"/>
      <c r="B103" s="3"/>
      <c r="C103" s="3"/>
      <c r="D103" s="11"/>
      <c r="E103" s="3"/>
      <c r="F103" s="3"/>
      <c r="G103" s="3"/>
      <c r="H103" s="3"/>
      <c r="I103" s="3"/>
      <c r="J103" s="3"/>
      <c r="K103" s="3"/>
      <c r="L103" s="3"/>
      <c r="M103" s="3"/>
    </row>
    <row r="104" spans="1:15" ht="15" customHeight="1" x14ac:dyDescent="0.25">
      <c r="N104" s="3"/>
    </row>
    <row r="109" spans="1:15" ht="15" customHeight="1" x14ac:dyDescent="0.25">
      <c r="N109" s="3"/>
    </row>
    <row r="110" spans="1:15" ht="15" customHeight="1" x14ac:dyDescent="0.25">
      <c r="N110" s="4"/>
    </row>
    <row r="112" spans="1:15" ht="15" customHeight="1" x14ac:dyDescent="0.3">
      <c r="N112" s="2"/>
    </row>
    <row r="114" spans="9:14" ht="15" customHeight="1" x14ac:dyDescent="0.25">
      <c r="N114" s="39"/>
    </row>
    <row r="115" spans="9:14" ht="15" customHeight="1" x14ac:dyDescent="0.25">
      <c r="N115" s="4"/>
    </row>
    <row r="116" spans="9:14" ht="15" customHeight="1" x14ac:dyDescent="0.25">
      <c r="N116" s="4"/>
    </row>
    <row r="117" spans="9:14" ht="15" customHeight="1" x14ac:dyDescent="0.25">
      <c r="N117" s="4"/>
    </row>
    <row r="118" spans="9:14" ht="15" customHeight="1" x14ac:dyDescent="0.25">
      <c r="N118" s="4"/>
    </row>
    <row r="119" spans="9:14" ht="15" customHeight="1" x14ac:dyDescent="0.25">
      <c r="N119" s="4"/>
    </row>
    <row r="120" spans="9:14" ht="15" customHeight="1" x14ac:dyDescent="0.25">
      <c r="N120" s="4"/>
    </row>
    <row r="121" spans="9:14" ht="15" customHeight="1" x14ac:dyDescent="0.25">
      <c r="N121" s="6"/>
    </row>
    <row r="122" spans="9:14" ht="15" customHeight="1" x14ac:dyDescent="0.25">
      <c r="N122" s="4"/>
    </row>
    <row r="123" spans="9:14" ht="15" hidden="1" customHeight="1" x14ac:dyDescent="0.25">
      <c r="I123" s="3" t="s">
        <v>30</v>
      </c>
      <c r="J123" s="3"/>
      <c r="K123" s="3"/>
      <c r="N123" s="6"/>
    </row>
    <row r="124" spans="9:14" ht="15" hidden="1" customHeight="1" x14ac:dyDescent="0.25">
      <c r="I124" s="3" t="s">
        <v>140</v>
      </c>
      <c r="J124" s="3"/>
      <c r="K124" s="3" t="s">
        <v>21</v>
      </c>
      <c r="L124" s="11"/>
      <c r="N124" s="6"/>
    </row>
    <row r="125" spans="9:14" ht="15" hidden="1" customHeight="1" x14ac:dyDescent="0.25">
      <c r="I125" s="3" t="s">
        <v>31</v>
      </c>
      <c r="J125" s="3"/>
      <c r="K125" s="3" t="s">
        <v>22</v>
      </c>
      <c r="L125" s="11"/>
      <c r="N125" s="6"/>
    </row>
    <row r="126" spans="9:14" ht="15" hidden="1" customHeight="1" x14ac:dyDescent="0.25">
      <c r="I126" s="3" t="s">
        <v>141</v>
      </c>
      <c r="L126" s="11"/>
      <c r="N126" s="6"/>
    </row>
    <row r="127" spans="9:14" ht="15" customHeight="1" x14ac:dyDescent="0.25">
      <c r="I127" s="3"/>
      <c r="L127" s="11"/>
      <c r="N127" s="4"/>
    </row>
    <row r="128" spans="9:14" ht="15" customHeight="1" x14ac:dyDescent="0.25">
      <c r="L128" s="11"/>
      <c r="N128" s="6"/>
    </row>
    <row r="129" spans="12:14" ht="15" customHeight="1" x14ac:dyDescent="0.25">
      <c r="L129" s="11"/>
      <c r="N129" s="6"/>
    </row>
    <row r="130" spans="12:14" ht="15" customHeight="1" x14ac:dyDescent="0.25">
      <c r="N130" s="6"/>
    </row>
    <row r="139" spans="12:14" ht="15" customHeight="1" x14ac:dyDescent="0.25">
      <c r="N139" s="4"/>
    </row>
    <row r="144" spans="12:14" ht="15" customHeight="1" x14ac:dyDescent="0.25">
      <c r="N144" s="4"/>
    </row>
    <row r="146" spans="14:14" ht="15" customHeight="1" x14ac:dyDescent="0.3">
      <c r="N146" s="2"/>
    </row>
  </sheetData>
  <mergeCells count="98">
    <mergeCell ref="A1:B1"/>
    <mergeCell ref="A5:A6"/>
    <mergeCell ref="B14:B15"/>
    <mergeCell ref="B54:B55"/>
    <mergeCell ref="B5:B6"/>
    <mergeCell ref="B37:B38"/>
    <mergeCell ref="A37:A38"/>
    <mergeCell ref="A14:A15"/>
    <mergeCell ref="C72:J72"/>
    <mergeCell ref="C71:J71"/>
    <mergeCell ref="C73:J73"/>
    <mergeCell ref="C74:J74"/>
    <mergeCell ref="C20:J20"/>
    <mergeCell ref="C63:J63"/>
    <mergeCell ref="C49:J49"/>
    <mergeCell ref="C39:J39"/>
    <mergeCell ref="C44:J44"/>
    <mergeCell ref="C23:J23"/>
    <mergeCell ref="C37:J37"/>
    <mergeCell ref="C57:J57"/>
    <mergeCell ref="C58:J58"/>
    <mergeCell ref="C59:J59"/>
    <mergeCell ref="C22:J22"/>
    <mergeCell ref="H28:I28"/>
    <mergeCell ref="M37:M38"/>
    <mergeCell ref="C56:J56"/>
    <mergeCell ref="C46:J46"/>
    <mergeCell ref="C54:J54"/>
    <mergeCell ref="C55:J55"/>
    <mergeCell ref="C38:J38"/>
    <mergeCell ref="C40:J40"/>
    <mergeCell ref="C50:J50"/>
    <mergeCell ref="C48:J48"/>
    <mergeCell ref="C45:J45"/>
    <mergeCell ref="M5:M6"/>
    <mergeCell ref="M14:M15"/>
    <mergeCell ref="C6:J6"/>
    <mergeCell ref="C8:J8"/>
    <mergeCell ref="C7:J7"/>
    <mergeCell ref="C10:J10"/>
    <mergeCell ref="C14:J14"/>
    <mergeCell ref="C5:J5"/>
    <mergeCell ref="M27:M28"/>
    <mergeCell ref="C9:J9"/>
    <mergeCell ref="C15:J15"/>
    <mergeCell ref="C16:J16"/>
    <mergeCell ref="C19:J19"/>
    <mergeCell ref="C21:J21"/>
    <mergeCell ref="C17:J17"/>
    <mergeCell ref="C18:J18"/>
    <mergeCell ref="M99:M100"/>
    <mergeCell ref="C96:J96"/>
    <mergeCell ref="C92:F92"/>
    <mergeCell ref="C93:F93"/>
    <mergeCell ref="C76:J76"/>
    <mergeCell ref="C77:J77"/>
    <mergeCell ref="C78:J78"/>
    <mergeCell ref="C81:J81"/>
    <mergeCell ref="C82:J82"/>
    <mergeCell ref="C83:J83"/>
    <mergeCell ref="C84:J84"/>
    <mergeCell ref="C87:J87"/>
    <mergeCell ref="C85:J85"/>
    <mergeCell ref="C86:J86"/>
    <mergeCell ref="C79:J79"/>
    <mergeCell ref="C88:J88"/>
    <mergeCell ref="C101:J101"/>
    <mergeCell ref="C102:J102"/>
    <mergeCell ref="A27:A28"/>
    <mergeCell ref="B27:B28"/>
    <mergeCell ref="C27:C28"/>
    <mergeCell ref="H27:I27"/>
    <mergeCell ref="A99:A100"/>
    <mergeCell ref="B99:B100"/>
    <mergeCell ref="C99:J100"/>
    <mergeCell ref="A92:A93"/>
    <mergeCell ref="B92:B93"/>
    <mergeCell ref="C43:J43"/>
    <mergeCell ref="C47:J47"/>
    <mergeCell ref="B67:B68"/>
    <mergeCell ref="C95:J95"/>
    <mergeCell ref="C94:J94"/>
    <mergeCell ref="A67:A68"/>
    <mergeCell ref="A54:A55"/>
    <mergeCell ref="C41:J41"/>
    <mergeCell ref="M92:M93"/>
    <mergeCell ref="C80:J80"/>
    <mergeCell ref="C67:J67"/>
    <mergeCell ref="C61:J61"/>
    <mergeCell ref="C62:J62"/>
    <mergeCell ref="M54:M55"/>
    <mergeCell ref="C68:J68"/>
    <mergeCell ref="C69:J69"/>
    <mergeCell ref="M67:M68"/>
    <mergeCell ref="C70:J70"/>
    <mergeCell ref="C75:J75"/>
    <mergeCell ref="C42:J42"/>
    <mergeCell ref="C60:J60"/>
  </mergeCells>
  <phoneticPr fontId="0" type="noConversion"/>
  <dataValidations xWindow="1012" yWindow="326" count="3">
    <dataValidation type="list" allowBlank="1" showInputMessage="1" showErrorMessage="1" errorTitle="Internal, Related, External" error="Please choose from the dropdown list" promptTitle="Cost Allocation" prompt="Please allocate cost to Internal, Service Company or Sub-Contractor" sqref="L101:L102 L69:L88 L29:L33 L94:L96 L7:L10 L56:L63 L16:L23 L39:L50" xr:uid="{00000000-0002-0000-0700-000000000000}">
      <formula1>$L$124:$L$129</formula1>
    </dataValidation>
    <dataValidation type="list" allowBlank="1" showInputMessage="1" showErrorMessage="1" promptTitle="Internal Expense?" prompt="Will this expense be spent within the applicant company?" sqref="K101:K102 K69:K88 K29:K33 K7:K10 K56:K63 K16:K23 K94:K96 K39:K50" xr:uid="{00000000-0002-0000-0700-000001000000}">
      <formula1>$K$124:$K$125</formula1>
    </dataValidation>
    <dataValidation type="list" allowBlank="1" showInputMessage="1" showErrorMessage="1" errorTitle="Hours, Days, Weeks" error="Please choose from the dropdown list" promptTitle="Units" prompt="Please indicate if the rate is hourly, daily, weekly, or monthly." sqref="I29:I33" xr:uid="{00000000-0002-0000-0700-000002000000}">
      <formula1>$I$123:$I$126</formula1>
    </dataValidation>
  </dataValidations>
  <pageMargins left="0.70866141732283472" right="0.70866141732283472" top="0.74803149606299213" bottom="0.74803149606299213" header="0.31496062992125984" footer="0.31496062992125984"/>
  <pageSetup scale="66" firstPageNumber="5" fitToHeight="0" orientation="landscape" r:id="rId1"/>
  <headerFooter>
    <oddHeader>&amp;CBUDGET DETAIL - GENERAL</oddHeader>
    <oddFooter>&amp;L&amp;8OMDC IDM Fund Budget Template - Production / Version: July 2015</oddFooter>
  </headerFooter>
  <rowBreaks count="1" manualBreakCount="1">
    <brk id="90" max="16383" man="1"/>
  </rowBreaks>
  <ignoredErrors>
    <ignoredError sqref="H29:H33" formulaRange="1"/>
    <ignoredError sqref="A16:A23 A29:A98 A7:A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38"/>
  <sheetViews>
    <sheetView zoomScaleNormal="100" workbookViewId="0">
      <selection activeCell="C22" sqref="C22"/>
    </sheetView>
  </sheetViews>
  <sheetFormatPr defaultColWidth="8.90625" defaultRowHeight="13.2" x14ac:dyDescent="0.25"/>
  <cols>
    <col min="1" max="1" width="25.54296875" style="3" customWidth="1"/>
    <col min="2" max="2" width="12" style="3" customWidth="1"/>
    <col min="3" max="3" width="12.7265625" style="3" customWidth="1"/>
    <col min="4" max="4" width="14.26953125" style="3" customWidth="1"/>
    <col min="5" max="5" width="18.90625" style="3" customWidth="1"/>
    <col min="6" max="6" width="16.7265625" style="3" customWidth="1"/>
    <col min="7" max="16384" width="8.90625" style="3"/>
  </cols>
  <sheetData>
    <row r="1" spans="1:9" ht="30" customHeight="1" x14ac:dyDescent="0.25">
      <c r="A1" s="286" t="s">
        <v>628</v>
      </c>
      <c r="B1" s="287"/>
      <c r="C1" s="50"/>
      <c r="D1" s="50"/>
      <c r="E1" s="50"/>
      <c r="F1" s="50"/>
      <c r="I1" s="6"/>
    </row>
    <row r="2" spans="1:9" x14ac:dyDescent="0.25">
      <c r="A2" s="4" t="s">
        <v>9</v>
      </c>
    </row>
    <row r="3" spans="1:9" ht="33.75" customHeight="1" x14ac:dyDescent="0.25">
      <c r="A3" s="51" t="s">
        <v>10</v>
      </c>
      <c r="B3" s="52" t="s">
        <v>90</v>
      </c>
      <c r="C3" s="53" t="s">
        <v>56</v>
      </c>
      <c r="D3" s="54" t="s">
        <v>57</v>
      </c>
      <c r="E3" s="53" t="s">
        <v>58</v>
      </c>
    </row>
    <row r="4" spans="1:9" x14ac:dyDescent="0.25">
      <c r="A4" s="8"/>
      <c r="B4" s="183"/>
      <c r="C4" s="58"/>
      <c r="D4" s="128" t="e">
        <f>B4/$B$14</f>
        <v>#DIV/0!</v>
      </c>
      <c r="E4" s="56"/>
    </row>
    <row r="5" spans="1:9" x14ac:dyDescent="0.25">
      <c r="A5" s="8"/>
      <c r="B5" s="183"/>
      <c r="C5" s="58"/>
      <c r="D5" s="128" t="e">
        <f t="shared" ref="D5:D13" si="0">B5/$B$14</f>
        <v>#DIV/0!</v>
      </c>
      <c r="E5" s="56"/>
    </row>
    <row r="6" spans="1:9" x14ac:dyDescent="0.25">
      <c r="A6" s="8"/>
      <c r="B6" s="183"/>
      <c r="C6" s="58"/>
      <c r="D6" s="128" t="e">
        <f t="shared" si="0"/>
        <v>#DIV/0!</v>
      </c>
      <c r="E6" s="56"/>
    </row>
    <row r="7" spans="1:9" x14ac:dyDescent="0.25">
      <c r="A7" s="8"/>
      <c r="B7" s="183"/>
      <c r="C7" s="58"/>
      <c r="D7" s="128" t="e">
        <f t="shared" si="0"/>
        <v>#DIV/0!</v>
      </c>
      <c r="E7" s="56"/>
    </row>
    <row r="8" spans="1:9" x14ac:dyDescent="0.25">
      <c r="A8" s="8"/>
      <c r="B8" s="183"/>
      <c r="C8" s="58"/>
      <c r="D8" s="128" t="e">
        <f t="shared" si="0"/>
        <v>#DIV/0!</v>
      </c>
      <c r="E8" s="56"/>
    </row>
    <row r="9" spans="1:9" x14ac:dyDescent="0.25">
      <c r="A9" s="8"/>
      <c r="B9" s="183"/>
      <c r="C9" s="58"/>
      <c r="D9" s="128" t="e">
        <f t="shared" si="0"/>
        <v>#DIV/0!</v>
      </c>
      <c r="E9" s="56"/>
    </row>
    <row r="10" spans="1:9" x14ac:dyDescent="0.25">
      <c r="A10" s="8"/>
      <c r="B10" s="183"/>
      <c r="C10" s="58"/>
      <c r="D10" s="128" t="e">
        <f t="shared" si="0"/>
        <v>#DIV/0!</v>
      </c>
      <c r="E10" s="56"/>
    </row>
    <row r="11" spans="1:9" x14ac:dyDescent="0.25">
      <c r="A11" s="8"/>
      <c r="B11" s="183"/>
      <c r="C11" s="58"/>
      <c r="D11" s="128" t="e">
        <f t="shared" si="0"/>
        <v>#DIV/0!</v>
      </c>
      <c r="E11" s="56"/>
    </row>
    <row r="12" spans="1:9" x14ac:dyDescent="0.25">
      <c r="A12" s="8"/>
      <c r="B12" s="183"/>
      <c r="C12" s="58"/>
      <c r="D12" s="128" t="e">
        <f t="shared" si="0"/>
        <v>#DIV/0!</v>
      </c>
      <c r="E12" s="56"/>
    </row>
    <row r="13" spans="1:9" ht="13.8" thickBot="1" x14ac:dyDescent="0.3">
      <c r="A13" s="104"/>
      <c r="B13" s="184"/>
      <c r="C13" s="105"/>
      <c r="D13" s="129" t="e">
        <f t="shared" si="0"/>
        <v>#DIV/0!</v>
      </c>
      <c r="E13" s="106"/>
    </row>
    <row r="14" spans="1:9" ht="13.8" thickBot="1" x14ac:dyDescent="0.3">
      <c r="A14" s="107" t="s">
        <v>59</v>
      </c>
      <c r="B14" s="185">
        <f>SUM(B4:B13)</f>
        <v>0</v>
      </c>
      <c r="C14" s="108"/>
      <c r="D14" s="130" t="e">
        <f>SUM(D4:D13)</f>
        <v>#DIV/0!</v>
      </c>
      <c r="E14" s="109"/>
    </row>
    <row r="23" spans="5:5" hidden="1" x14ac:dyDescent="0.25">
      <c r="E23" s="57" t="s">
        <v>11</v>
      </c>
    </row>
    <row r="24" spans="5:5" hidden="1" x14ac:dyDescent="0.25">
      <c r="E24" s="57" t="s">
        <v>12</v>
      </c>
    </row>
    <row r="25" spans="5:5" hidden="1" x14ac:dyDescent="0.25">
      <c r="E25" s="57" t="s">
        <v>689</v>
      </c>
    </row>
    <row r="26" spans="5:5" hidden="1" x14ac:dyDescent="0.25">
      <c r="E26" s="57" t="s">
        <v>690</v>
      </c>
    </row>
    <row r="27" spans="5:5" hidden="1" x14ac:dyDescent="0.25">
      <c r="E27" s="57" t="s">
        <v>13</v>
      </c>
    </row>
    <row r="28" spans="5:5" hidden="1" x14ac:dyDescent="0.25">
      <c r="E28" s="57" t="s">
        <v>14</v>
      </c>
    </row>
    <row r="29" spans="5:5" hidden="1" x14ac:dyDescent="0.25">
      <c r="E29" s="57" t="s">
        <v>15</v>
      </c>
    </row>
    <row r="30" spans="5:5" hidden="1" x14ac:dyDescent="0.25">
      <c r="E30" s="57" t="s">
        <v>16</v>
      </c>
    </row>
    <row r="31" spans="5:5" hidden="1" x14ac:dyDescent="0.25">
      <c r="E31" s="57" t="s">
        <v>17</v>
      </c>
    </row>
    <row r="32" spans="5:5" hidden="1" x14ac:dyDescent="0.25">
      <c r="E32" s="57" t="s">
        <v>18</v>
      </c>
    </row>
    <row r="33" spans="3:5" hidden="1" x14ac:dyDescent="0.25">
      <c r="E33" s="57" t="s">
        <v>19</v>
      </c>
    </row>
    <row r="34" spans="3:5" hidden="1" x14ac:dyDescent="0.25">
      <c r="E34" s="57" t="s">
        <v>20</v>
      </c>
    </row>
    <row r="35" spans="3:5" hidden="1" x14ac:dyDescent="0.25"/>
    <row r="36" spans="3:5" hidden="1" x14ac:dyDescent="0.25"/>
    <row r="37" spans="3:5" hidden="1" x14ac:dyDescent="0.25">
      <c r="C37" s="3" t="s">
        <v>21</v>
      </c>
    </row>
    <row r="38" spans="3:5" hidden="1" x14ac:dyDescent="0.25">
      <c r="C38" s="3" t="s">
        <v>22</v>
      </c>
    </row>
  </sheetData>
  <mergeCells count="1">
    <mergeCell ref="A1:B1"/>
  </mergeCells>
  <phoneticPr fontId="8" type="noConversion"/>
  <dataValidations count="2">
    <dataValidation type="list" allowBlank="1" showInputMessage="1" showErrorMessage="1" promptTitle="Confirmation of Financing" prompt="choose either Yes or No" sqref="C4:C13" xr:uid="{00000000-0002-0000-0800-000000000000}">
      <formula1>$C$37:$C$38</formula1>
    </dataValidation>
    <dataValidation type="list" allowBlank="1" showInputMessage="1" showErrorMessage="1" sqref="E4:E13" xr:uid="{00000000-0002-0000-0800-000001000000}">
      <formula1>$E$23:$E$34</formula1>
    </dataValidation>
  </dataValidations>
  <pageMargins left="0.70866141732283472" right="0.70866141732283472" top="0.74803149606299213" bottom="0.74803149606299213" header="0.31496062992125984" footer="0.31496062992125984"/>
  <pageSetup orientation="landscape" r:id="rId1"/>
  <headerFooter>
    <oddHeader>&amp;CFINANCIAL STRUCTURE</oddHeader>
    <oddFooter>&amp;L&amp;8OMDC IDM Fund Budget Template - Production / Version: July 2015</oddFooter>
  </headerFooter>
  <ignoredErrors>
    <ignoredError sqref="D4:D14"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I54"/>
  <sheetViews>
    <sheetView topLeftCell="A7" zoomScale="90" zoomScaleNormal="90" workbookViewId="0">
      <selection activeCell="F28" sqref="F28"/>
    </sheetView>
  </sheetViews>
  <sheetFormatPr defaultRowHeight="13.2" x14ac:dyDescent="0.25"/>
  <cols>
    <col min="1" max="1" width="7.453125" style="136" customWidth="1"/>
    <col min="2" max="2" width="40.08984375" style="136" customWidth="1"/>
    <col min="3" max="3" width="13" style="136" customWidth="1"/>
    <col min="4" max="7" width="14.54296875" style="136" customWidth="1"/>
    <col min="8" max="8" width="31.7265625" style="136" customWidth="1"/>
    <col min="9" max="9" width="15" style="136" customWidth="1"/>
    <col min="10" max="256" width="8.90625" style="136"/>
    <col min="257" max="257" width="7.453125" style="136" customWidth="1"/>
    <col min="258" max="258" width="37.90625" style="136" customWidth="1"/>
    <col min="259" max="259" width="13" style="136" customWidth="1"/>
    <col min="260" max="263" width="14.54296875" style="136" customWidth="1"/>
    <col min="264" max="264" width="31.7265625" style="136" customWidth="1"/>
    <col min="265" max="265" width="15" style="136" customWidth="1"/>
    <col min="266" max="512" width="8.90625" style="136"/>
    <col min="513" max="513" width="7.453125" style="136" customWidth="1"/>
    <col min="514" max="514" width="37.90625" style="136" customWidth="1"/>
    <col min="515" max="515" width="13" style="136" customWidth="1"/>
    <col min="516" max="519" width="14.54296875" style="136" customWidth="1"/>
    <col min="520" max="520" width="31.7265625" style="136" customWidth="1"/>
    <col min="521" max="521" width="15" style="136" customWidth="1"/>
    <col min="522" max="768" width="8.90625" style="136"/>
    <col min="769" max="769" width="7.453125" style="136" customWidth="1"/>
    <col min="770" max="770" width="37.90625" style="136" customWidth="1"/>
    <col min="771" max="771" width="13" style="136" customWidth="1"/>
    <col min="772" max="775" width="14.54296875" style="136" customWidth="1"/>
    <col min="776" max="776" width="31.7265625" style="136" customWidth="1"/>
    <col min="777" max="777" width="15" style="136" customWidth="1"/>
    <col min="778" max="1024" width="8.90625" style="136"/>
    <col min="1025" max="1025" width="7.453125" style="136" customWidth="1"/>
    <col min="1026" max="1026" width="37.90625" style="136" customWidth="1"/>
    <col min="1027" max="1027" width="13" style="136" customWidth="1"/>
    <col min="1028" max="1031" width="14.54296875" style="136" customWidth="1"/>
    <col min="1032" max="1032" width="31.7265625" style="136" customWidth="1"/>
    <col min="1033" max="1033" width="15" style="136" customWidth="1"/>
    <col min="1034" max="1280" width="8.90625" style="136"/>
    <col min="1281" max="1281" width="7.453125" style="136" customWidth="1"/>
    <col min="1282" max="1282" width="37.90625" style="136" customWidth="1"/>
    <col min="1283" max="1283" width="13" style="136" customWidth="1"/>
    <col min="1284" max="1287" width="14.54296875" style="136" customWidth="1"/>
    <col min="1288" max="1288" width="31.7265625" style="136" customWidth="1"/>
    <col min="1289" max="1289" width="15" style="136" customWidth="1"/>
    <col min="1290" max="1536" width="8.90625" style="136"/>
    <col min="1537" max="1537" width="7.453125" style="136" customWidth="1"/>
    <col min="1538" max="1538" width="37.90625" style="136" customWidth="1"/>
    <col min="1539" max="1539" width="13" style="136" customWidth="1"/>
    <col min="1540" max="1543" width="14.54296875" style="136" customWidth="1"/>
    <col min="1544" max="1544" width="31.7265625" style="136" customWidth="1"/>
    <col min="1545" max="1545" width="15" style="136" customWidth="1"/>
    <col min="1546" max="1792" width="8.90625" style="136"/>
    <col min="1793" max="1793" width="7.453125" style="136" customWidth="1"/>
    <col min="1794" max="1794" width="37.90625" style="136" customWidth="1"/>
    <col min="1795" max="1795" width="13" style="136" customWidth="1"/>
    <col min="1796" max="1799" width="14.54296875" style="136" customWidth="1"/>
    <col min="1800" max="1800" width="31.7265625" style="136" customWidth="1"/>
    <col min="1801" max="1801" width="15" style="136" customWidth="1"/>
    <col min="1802" max="2048" width="8.90625" style="136"/>
    <col min="2049" max="2049" width="7.453125" style="136" customWidth="1"/>
    <col min="2050" max="2050" width="37.90625" style="136" customWidth="1"/>
    <col min="2051" max="2051" width="13" style="136" customWidth="1"/>
    <col min="2052" max="2055" width="14.54296875" style="136" customWidth="1"/>
    <col min="2056" max="2056" width="31.7265625" style="136" customWidth="1"/>
    <col min="2057" max="2057" width="15" style="136" customWidth="1"/>
    <col min="2058" max="2304" width="8.90625" style="136"/>
    <col min="2305" max="2305" width="7.453125" style="136" customWidth="1"/>
    <col min="2306" max="2306" width="37.90625" style="136" customWidth="1"/>
    <col min="2307" max="2307" width="13" style="136" customWidth="1"/>
    <col min="2308" max="2311" width="14.54296875" style="136" customWidth="1"/>
    <col min="2312" max="2312" width="31.7265625" style="136" customWidth="1"/>
    <col min="2313" max="2313" width="15" style="136" customWidth="1"/>
    <col min="2314" max="2560" width="8.90625" style="136"/>
    <col min="2561" max="2561" width="7.453125" style="136" customWidth="1"/>
    <col min="2562" max="2562" width="37.90625" style="136" customWidth="1"/>
    <col min="2563" max="2563" width="13" style="136" customWidth="1"/>
    <col min="2564" max="2567" width="14.54296875" style="136" customWidth="1"/>
    <col min="2568" max="2568" width="31.7265625" style="136" customWidth="1"/>
    <col min="2569" max="2569" width="15" style="136" customWidth="1"/>
    <col min="2570" max="2816" width="8.90625" style="136"/>
    <col min="2817" max="2817" width="7.453125" style="136" customWidth="1"/>
    <col min="2818" max="2818" width="37.90625" style="136" customWidth="1"/>
    <col min="2819" max="2819" width="13" style="136" customWidth="1"/>
    <col min="2820" max="2823" width="14.54296875" style="136" customWidth="1"/>
    <col min="2824" max="2824" width="31.7265625" style="136" customWidth="1"/>
    <col min="2825" max="2825" width="15" style="136" customWidth="1"/>
    <col min="2826" max="3072" width="8.90625" style="136"/>
    <col min="3073" max="3073" width="7.453125" style="136" customWidth="1"/>
    <col min="3074" max="3074" width="37.90625" style="136" customWidth="1"/>
    <col min="3075" max="3075" width="13" style="136" customWidth="1"/>
    <col min="3076" max="3079" width="14.54296875" style="136" customWidth="1"/>
    <col min="3080" max="3080" width="31.7265625" style="136" customWidth="1"/>
    <col min="3081" max="3081" width="15" style="136" customWidth="1"/>
    <col min="3082" max="3328" width="8.90625" style="136"/>
    <col min="3329" max="3329" width="7.453125" style="136" customWidth="1"/>
    <col min="3330" max="3330" width="37.90625" style="136" customWidth="1"/>
    <col min="3331" max="3331" width="13" style="136" customWidth="1"/>
    <col min="3332" max="3335" width="14.54296875" style="136" customWidth="1"/>
    <col min="3336" max="3336" width="31.7265625" style="136" customWidth="1"/>
    <col min="3337" max="3337" width="15" style="136" customWidth="1"/>
    <col min="3338" max="3584" width="8.90625" style="136"/>
    <col min="3585" max="3585" width="7.453125" style="136" customWidth="1"/>
    <col min="3586" max="3586" width="37.90625" style="136" customWidth="1"/>
    <col min="3587" max="3587" width="13" style="136" customWidth="1"/>
    <col min="3588" max="3591" width="14.54296875" style="136" customWidth="1"/>
    <col min="3592" max="3592" width="31.7265625" style="136" customWidth="1"/>
    <col min="3593" max="3593" width="15" style="136" customWidth="1"/>
    <col min="3594" max="3840" width="8.90625" style="136"/>
    <col min="3841" max="3841" width="7.453125" style="136" customWidth="1"/>
    <col min="3842" max="3842" width="37.90625" style="136" customWidth="1"/>
    <col min="3843" max="3843" width="13" style="136" customWidth="1"/>
    <col min="3844" max="3847" width="14.54296875" style="136" customWidth="1"/>
    <col min="3848" max="3848" width="31.7265625" style="136" customWidth="1"/>
    <col min="3849" max="3849" width="15" style="136" customWidth="1"/>
    <col min="3850" max="4096" width="8.90625" style="136"/>
    <col min="4097" max="4097" width="7.453125" style="136" customWidth="1"/>
    <col min="4098" max="4098" width="37.90625" style="136" customWidth="1"/>
    <col min="4099" max="4099" width="13" style="136" customWidth="1"/>
    <col min="4100" max="4103" width="14.54296875" style="136" customWidth="1"/>
    <col min="4104" max="4104" width="31.7265625" style="136" customWidth="1"/>
    <col min="4105" max="4105" width="15" style="136" customWidth="1"/>
    <col min="4106" max="4352" width="8.90625" style="136"/>
    <col min="4353" max="4353" width="7.453125" style="136" customWidth="1"/>
    <col min="4354" max="4354" width="37.90625" style="136" customWidth="1"/>
    <col min="4355" max="4355" width="13" style="136" customWidth="1"/>
    <col min="4356" max="4359" width="14.54296875" style="136" customWidth="1"/>
    <col min="4360" max="4360" width="31.7265625" style="136" customWidth="1"/>
    <col min="4361" max="4361" width="15" style="136" customWidth="1"/>
    <col min="4362" max="4608" width="8.90625" style="136"/>
    <col min="4609" max="4609" width="7.453125" style="136" customWidth="1"/>
    <col min="4610" max="4610" width="37.90625" style="136" customWidth="1"/>
    <col min="4611" max="4611" width="13" style="136" customWidth="1"/>
    <col min="4612" max="4615" width="14.54296875" style="136" customWidth="1"/>
    <col min="4616" max="4616" width="31.7265625" style="136" customWidth="1"/>
    <col min="4617" max="4617" width="15" style="136" customWidth="1"/>
    <col min="4618" max="4864" width="8.90625" style="136"/>
    <col min="4865" max="4865" width="7.453125" style="136" customWidth="1"/>
    <col min="4866" max="4866" width="37.90625" style="136" customWidth="1"/>
    <col min="4867" max="4867" width="13" style="136" customWidth="1"/>
    <col min="4868" max="4871" width="14.54296875" style="136" customWidth="1"/>
    <col min="4872" max="4872" width="31.7265625" style="136" customWidth="1"/>
    <col min="4873" max="4873" width="15" style="136" customWidth="1"/>
    <col min="4874" max="5120" width="8.90625" style="136"/>
    <col min="5121" max="5121" width="7.453125" style="136" customWidth="1"/>
    <col min="5122" max="5122" width="37.90625" style="136" customWidth="1"/>
    <col min="5123" max="5123" width="13" style="136" customWidth="1"/>
    <col min="5124" max="5127" width="14.54296875" style="136" customWidth="1"/>
    <col min="5128" max="5128" width="31.7265625" style="136" customWidth="1"/>
    <col min="5129" max="5129" width="15" style="136" customWidth="1"/>
    <col min="5130" max="5376" width="8.90625" style="136"/>
    <col min="5377" max="5377" width="7.453125" style="136" customWidth="1"/>
    <col min="5378" max="5378" width="37.90625" style="136" customWidth="1"/>
    <col min="5379" max="5379" width="13" style="136" customWidth="1"/>
    <col min="5380" max="5383" width="14.54296875" style="136" customWidth="1"/>
    <col min="5384" max="5384" width="31.7265625" style="136" customWidth="1"/>
    <col min="5385" max="5385" width="15" style="136" customWidth="1"/>
    <col min="5386" max="5632" width="8.90625" style="136"/>
    <col min="5633" max="5633" width="7.453125" style="136" customWidth="1"/>
    <col min="5634" max="5634" width="37.90625" style="136" customWidth="1"/>
    <col min="5635" max="5635" width="13" style="136" customWidth="1"/>
    <col min="5636" max="5639" width="14.54296875" style="136" customWidth="1"/>
    <col min="5640" max="5640" width="31.7265625" style="136" customWidth="1"/>
    <col min="5641" max="5641" width="15" style="136" customWidth="1"/>
    <col min="5642" max="5888" width="8.90625" style="136"/>
    <col min="5889" max="5889" width="7.453125" style="136" customWidth="1"/>
    <col min="5890" max="5890" width="37.90625" style="136" customWidth="1"/>
    <col min="5891" max="5891" width="13" style="136" customWidth="1"/>
    <col min="5892" max="5895" width="14.54296875" style="136" customWidth="1"/>
    <col min="5896" max="5896" width="31.7265625" style="136" customWidth="1"/>
    <col min="5897" max="5897" width="15" style="136" customWidth="1"/>
    <col min="5898" max="6144" width="8.90625" style="136"/>
    <col min="6145" max="6145" width="7.453125" style="136" customWidth="1"/>
    <col min="6146" max="6146" width="37.90625" style="136" customWidth="1"/>
    <col min="6147" max="6147" width="13" style="136" customWidth="1"/>
    <col min="6148" max="6151" width="14.54296875" style="136" customWidth="1"/>
    <col min="6152" max="6152" width="31.7265625" style="136" customWidth="1"/>
    <col min="6153" max="6153" width="15" style="136" customWidth="1"/>
    <col min="6154" max="6400" width="8.90625" style="136"/>
    <col min="6401" max="6401" width="7.453125" style="136" customWidth="1"/>
    <col min="6402" max="6402" width="37.90625" style="136" customWidth="1"/>
    <col min="6403" max="6403" width="13" style="136" customWidth="1"/>
    <col min="6404" max="6407" width="14.54296875" style="136" customWidth="1"/>
    <col min="6408" max="6408" width="31.7265625" style="136" customWidth="1"/>
    <col min="6409" max="6409" width="15" style="136" customWidth="1"/>
    <col min="6410" max="6656" width="8.90625" style="136"/>
    <col min="6657" max="6657" width="7.453125" style="136" customWidth="1"/>
    <col min="6658" max="6658" width="37.90625" style="136" customWidth="1"/>
    <col min="6659" max="6659" width="13" style="136" customWidth="1"/>
    <col min="6660" max="6663" width="14.54296875" style="136" customWidth="1"/>
    <col min="6664" max="6664" width="31.7265625" style="136" customWidth="1"/>
    <col min="6665" max="6665" width="15" style="136" customWidth="1"/>
    <col min="6666" max="6912" width="8.90625" style="136"/>
    <col min="6913" max="6913" width="7.453125" style="136" customWidth="1"/>
    <col min="6914" max="6914" width="37.90625" style="136" customWidth="1"/>
    <col min="6915" max="6915" width="13" style="136" customWidth="1"/>
    <col min="6916" max="6919" width="14.54296875" style="136" customWidth="1"/>
    <col min="6920" max="6920" width="31.7265625" style="136" customWidth="1"/>
    <col min="6921" max="6921" width="15" style="136" customWidth="1"/>
    <col min="6922" max="7168" width="8.90625" style="136"/>
    <col min="7169" max="7169" width="7.453125" style="136" customWidth="1"/>
    <col min="7170" max="7170" width="37.90625" style="136" customWidth="1"/>
    <col min="7171" max="7171" width="13" style="136" customWidth="1"/>
    <col min="7172" max="7175" width="14.54296875" style="136" customWidth="1"/>
    <col min="7176" max="7176" width="31.7265625" style="136" customWidth="1"/>
    <col min="7177" max="7177" width="15" style="136" customWidth="1"/>
    <col min="7178" max="7424" width="8.90625" style="136"/>
    <col min="7425" max="7425" width="7.453125" style="136" customWidth="1"/>
    <col min="7426" max="7426" width="37.90625" style="136" customWidth="1"/>
    <col min="7427" max="7427" width="13" style="136" customWidth="1"/>
    <col min="7428" max="7431" width="14.54296875" style="136" customWidth="1"/>
    <col min="7432" max="7432" width="31.7265625" style="136" customWidth="1"/>
    <col min="7433" max="7433" width="15" style="136" customWidth="1"/>
    <col min="7434" max="7680" width="8.90625" style="136"/>
    <col min="7681" max="7681" width="7.453125" style="136" customWidth="1"/>
    <col min="7682" max="7682" width="37.90625" style="136" customWidth="1"/>
    <col min="7683" max="7683" width="13" style="136" customWidth="1"/>
    <col min="7684" max="7687" width="14.54296875" style="136" customWidth="1"/>
    <col min="7688" max="7688" width="31.7265625" style="136" customWidth="1"/>
    <col min="7689" max="7689" width="15" style="136" customWidth="1"/>
    <col min="7690" max="7936" width="8.90625" style="136"/>
    <col min="7937" max="7937" width="7.453125" style="136" customWidth="1"/>
    <col min="7938" max="7938" width="37.90625" style="136" customWidth="1"/>
    <col min="7939" max="7939" width="13" style="136" customWidth="1"/>
    <col min="7940" max="7943" width="14.54296875" style="136" customWidth="1"/>
    <col min="7944" max="7944" width="31.7265625" style="136" customWidth="1"/>
    <col min="7945" max="7945" width="15" style="136" customWidth="1"/>
    <col min="7946" max="8192" width="8.90625" style="136"/>
    <col min="8193" max="8193" width="7.453125" style="136" customWidth="1"/>
    <col min="8194" max="8194" width="37.90625" style="136" customWidth="1"/>
    <col min="8195" max="8195" width="13" style="136" customWidth="1"/>
    <col min="8196" max="8199" width="14.54296875" style="136" customWidth="1"/>
    <col min="8200" max="8200" width="31.7265625" style="136" customWidth="1"/>
    <col min="8201" max="8201" width="15" style="136" customWidth="1"/>
    <col min="8202" max="8448" width="8.90625" style="136"/>
    <col min="8449" max="8449" width="7.453125" style="136" customWidth="1"/>
    <col min="8450" max="8450" width="37.90625" style="136" customWidth="1"/>
    <col min="8451" max="8451" width="13" style="136" customWidth="1"/>
    <col min="8452" max="8455" width="14.54296875" style="136" customWidth="1"/>
    <col min="8456" max="8456" width="31.7265625" style="136" customWidth="1"/>
    <col min="8457" max="8457" width="15" style="136" customWidth="1"/>
    <col min="8458" max="8704" width="8.90625" style="136"/>
    <col min="8705" max="8705" width="7.453125" style="136" customWidth="1"/>
    <col min="8706" max="8706" width="37.90625" style="136" customWidth="1"/>
    <col min="8707" max="8707" width="13" style="136" customWidth="1"/>
    <col min="8708" max="8711" width="14.54296875" style="136" customWidth="1"/>
    <col min="8712" max="8712" width="31.7265625" style="136" customWidth="1"/>
    <col min="8713" max="8713" width="15" style="136" customWidth="1"/>
    <col min="8714" max="8960" width="8.90625" style="136"/>
    <col min="8961" max="8961" width="7.453125" style="136" customWidth="1"/>
    <col min="8962" max="8962" width="37.90625" style="136" customWidth="1"/>
    <col min="8963" max="8963" width="13" style="136" customWidth="1"/>
    <col min="8964" max="8967" width="14.54296875" style="136" customWidth="1"/>
    <col min="8968" max="8968" width="31.7265625" style="136" customWidth="1"/>
    <col min="8969" max="8969" width="15" style="136" customWidth="1"/>
    <col min="8970" max="9216" width="8.90625" style="136"/>
    <col min="9217" max="9217" width="7.453125" style="136" customWidth="1"/>
    <col min="9218" max="9218" width="37.90625" style="136" customWidth="1"/>
    <col min="9219" max="9219" width="13" style="136" customWidth="1"/>
    <col min="9220" max="9223" width="14.54296875" style="136" customWidth="1"/>
    <col min="9224" max="9224" width="31.7265625" style="136" customWidth="1"/>
    <col min="9225" max="9225" width="15" style="136" customWidth="1"/>
    <col min="9226" max="9472" width="8.90625" style="136"/>
    <col min="9473" max="9473" width="7.453125" style="136" customWidth="1"/>
    <col min="9474" max="9474" width="37.90625" style="136" customWidth="1"/>
    <col min="9475" max="9475" width="13" style="136" customWidth="1"/>
    <col min="9476" max="9479" width="14.54296875" style="136" customWidth="1"/>
    <col min="9480" max="9480" width="31.7265625" style="136" customWidth="1"/>
    <col min="9481" max="9481" width="15" style="136" customWidth="1"/>
    <col min="9482" max="9728" width="8.90625" style="136"/>
    <col min="9729" max="9729" width="7.453125" style="136" customWidth="1"/>
    <col min="9730" max="9730" width="37.90625" style="136" customWidth="1"/>
    <col min="9731" max="9731" width="13" style="136" customWidth="1"/>
    <col min="9732" max="9735" width="14.54296875" style="136" customWidth="1"/>
    <col min="9736" max="9736" width="31.7265625" style="136" customWidth="1"/>
    <col min="9737" max="9737" width="15" style="136" customWidth="1"/>
    <col min="9738" max="9984" width="8.90625" style="136"/>
    <col min="9985" max="9985" width="7.453125" style="136" customWidth="1"/>
    <col min="9986" max="9986" width="37.90625" style="136" customWidth="1"/>
    <col min="9987" max="9987" width="13" style="136" customWidth="1"/>
    <col min="9988" max="9991" width="14.54296875" style="136" customWidth="1"/>
    <col min="9992" max="9992" width="31.7265625" style="136" customWidth="1"/>
    <col min="9993" max="9993" width="15" style="136" customWidth="1"/>
    <col min="9994" max="10240" width="8.90625" style="136"/>
    <col min="10241" max="10241" width="7.453125" style="136" customWidth="1"/>
    <col min="10242" max="10242" width="37.90625" style="136" customWidth="1"/>
    <col min="10243" max="10243" width="13" style="136" customWidth="1"/>
    <col min="10244" max="10247" width="14.54296875" style="136" customWidth="1"/>
    <col min="10248" max="10248" width="31.7265625" style="136" customWidth="1"/>
    <col min="10249" max="10249" width="15" style="136" customWidth="1"/>
    <col min="10250" max="10496" width="8.90625" style="136"/>
    <col min="10497" max="10497" width="7.453125" style="136" customWidth="1"/>
    <col min="10498" max="10498" width="37.90625" style="136" customWidth="1"/>
    <col min="10499" max="10499" width="13" style="136" customWidth="1"/>
    <col min="10500" max="10503" width="14.54296875" style="136" customWidth="1"/>
    <col min="10504" max="10504" width="31.7265625" style="136" customWidth="1"/>
    <col min="10505" max="10505" width="15" style="136" customWidth="1"/>
    <col min="10506" max="10752" width="8.90625" style="136"/>
    <col min="10753" max="10753" width="7.453125" style="136" customWidth="1"/>
    <col min="10754" max="10754" width="37.90625" style="136" customWidth="1"/>
    <col min="10755" max="10755" width="13" style="136" customWidth="1"/>
    <col min="10756" max="10759" width="14.54296875" style="136" customWidth="1"/>
    <col min="10760" max="10760" width="31.7265625" style="136" customWidth="1"/>
    <col min="10761" max="10761" width="15" style="136" customWidth="1"/>
    <col min="10762" max="11008" width="8.90625" style="136"/>
    <col min="11009" max="11009" width="7.453125" style="136" customWidth="1"/>
    <col min="11010" max="11010" width="37.90625" style="136" customWidth="1"/>
    <col min="11011" max="11011" width="13" style="136" customWidth="1"/>
    <col min="11012" max="11015" width="14.54296875" style="136" customWidth="1"/>
    <col min="11016" max="11016" width="31.7265625" style="136" customWidth="1"/>
    <col min="11017" max="11017" width="15" style="136" customWidth="1"/>
    <col min="11018" max="11264" width="8.90625" style="136"/>
    <col min="11265" max="11265" width="7.453125" style="136" customWidth="1"/>
    <col min="11266" max="11266" width="37.90625" style="136" customWidth="1"/>
    <col min="11267" max="11267" width="13" style="136" customWidth="1"/>
    <col min="11268" max="11271" width="14.54296875" style="136" customWidth="1"/>
    <col min="11272" max="11272" width="31.7265625" style="136" customWidth="1"/>
    <col min="11273" max="11273" width="15" style="136" customWidth="1"/>
    <col min="11274" max="11520" width="8.90625" style="136"/>
    <col min="11521" max="11521" width="7.453125" style="136" customWidth="1"/>
    <col min="11522" max="11522" width="37.90625" style="136" customWidth="1"/>
    <col min="11523" max="11523" width="13" style="136" customWidth="1"/>
    <col min="11524" max="11527" width="14.54296875" style="136" customWidth="1"/>
    <col min="11528" max="11528" width="31.7265625" style="136" customWidth="1"/>
    <col min="11529" max="11529" width="15" style="136" customWidth="1"/>
    <col min="11530" max="11776" width="8.90625" style="136"/>
    <col min="11777" max="11777" width="7.453125" style="136" customWidth="1"/>
    <col min="11778" max="11778" width="37.90625" style="136" customWidth="1"/>
    <col min="11779" max="11779" width="13" style="136" customWidth="1"/>
    <col min="11780" max="11783" width="14.54296875" style="136" customWidth="1"/>
    <col min="11784" max="11784" width="31.7265625" style="136" customWidth="1"/>
    <col min="11785" max="11785" width="15" style="136" customWidth="1"/>
    <col min="11786" max="12032" width="8.90625" style="136"/>
    <col min="12033" max="12033" width="7.453125" style="136" customWidth="1"/>
    <col min="12034" max="12034" width="37.90625" style="136" customWidth="1"/>
    <col min="12035" max="12035" width="13" style="136" customWidth="1"/>
    <col min="12036" max="12039" width="14.54296875" style="136" customWidth="1"/>
    <col min="12040" max="12040" width="31.7265625" style="136" customWidth="1"/>
    <col min="12041" max="12041" width="15" style="136" customWidth="1"/>
    <col min="12042" max="12288" width="8.90625" style="136"/>
    <col min="12289" max="12289" width="7.453125" style="136" customWidth="1"/>
    <col min="12290" max="12290" width="37.90625" style="136" customWidth="1"/>
    <col min="12291" max="12291" width="13" style="136" customWidth="1"/>
    <col min="12292" max="12295" width="14.54296875" style="136" customWidth="1"/>
    <col min="12296" max="12296" width="31.7265625" style="136" customWidth="1"/>
    <col min="12297" max="12297" width="15" style="136" customWidth="1"/>
    <col min="12298" max="12544" width="8.90625" style="136"/>
    <col min="12545" max="12545" width="7.453125" style="136" customWidth="1"/>
    <col min="12546" max="12546" width="37.90625" style="136" customWidth="1"/>
    <col min="12547" max="12547" width="13" style="136" customWidth="1"/>
    <col min="12548" max="12551" width="14.54296875" style="136" customWidth="1"/>
    <col min="12552" max="12552" width="31.7265625" style="136" customWidth="1"/>
    <col min="12553" max="12553" width="15" style="136" customWidth="1"/>
    <col min="12554" max="12800" width="8.90625" style="136"/>
    <col min="12801" max="12801" width="7.453125" style="136" customWidth="1"/>
    <col min="12802" max="12802" width="37.90625" style="136" customWidth="1"/>
    <col min="12803" max="12803" width="13" style="136" customWidth="1"/>
    <col min="12804" max="12807" width="14.54296875" style="136" customWidth="1"/>
    <col min="12808" max="12808" width="31.7265625" style="136" customWidth="1"/>
    <col min="12809" max="12809" width="15" style="136" customWidth="1"/>
    <col min="12810" max="13056" width="8.90625" style="136"/>
    <col min="13057" max="13057" width="7.453125" style="136" customWidth="1"/>
    <col min="13058" max="13058" width="37.90625" style="136" customWidth="1"/>
    <col min="13059" max="13059" width="13" style="136" customWidth="1"/>
    <col min="13060" max="13063" width="14.54296875" style="136" customWidth="1"/>
    <col min="13064" max="13064" width="31.7265625" style="136" customWidth="1"/>
    <col min="13065" max="13065" width="15" style="136" customWidth="1"/>
    <col min="13066" max="13312" width="8.90625" style="136"/>
    <col min="13313" max="13313" width="7.453125" style="136" customWidth="1"/>
    <col min="13314" max="13314" width="37.90625" style="136" customWidth="1"/>
    <col min="13315" max="13315" width="13" style="136" customWidth="1"/>
    <col min="13316" max="13319" width="14.54296875" style="136" customWidth="1"/>
    <col min="13320" max="13320" width="31.7265625" style="136" customWidth="1"/>
    <col min="13321" max="13321" width="15" style="136" customWidth="1"/>
    <col min="13322" max="13568" width="8.90625" style="136"/>
    <col min="13569" max="13569" width="7.453125" style="136" customWidth="1"/>
    <col min="13570" max="13570" width="37.90625" style="136" customWidth="1"/>
    <col min="13571" max="13571" width="13" style="136" customWidth="1"/>
    <col min="13572" max="13575" width="14.54296875" style="136" customWidth="1"/>
    <col min="13576" max="13576" width="31.7265625" style="136" customWidth="1"/>
    <col min="13577" max="13577" width="15" style="136" customWidth="1"/>
    <col min="13578" max="13824" width="8.90625" style="136"/>
    <col min="13825" max="13825" width="7.453125" style="136" customWidth="1"/>
    <col min="13826" max="13826" width="37.90625" style="136" customWidth="1"/>
    <col min="13827" max="13827" width="13" style="136" customWidth="1"/>
    <col min="13828" max="13831" width="14.54296875" style="136" customWidth="1"/>
    <col min="13832" max="13832" width="31.7265625" style="136" customWidth="1"/>
    <col min="13833" max="13833" width="15" style="136" customWidth="1"/>
    <col min="13834" max="14080" width="8.90625" style="136"/>
    <col min="14081" max="14081" width="7.453125" style="136" customWidth="1"/>
    <col min="14082" max="14082" width="37.90625" style="136" customWidth="1"/>
    <col min="14083" max="14083" width="13" style="136" customWidth="1"/>
    <col min="14084" max="14087" width="14.54296875" style="136" customWidth="1"/>
    <col min="14088" max="14088" width="31.7265625" style="136" customWidth="1"/>
    <col min="14089" max="14089" width="15" style="136" customWidth="1"/>
    <col min="14090" max="14336" width="8.90625" style="136"/>
    <col min="14337" max="14337" width="7.453125" style="136" customWidth="1"/>
    <col min="14338" max="14338" width="37.90625" style="136" customWidth="1"/>
    <col min="14339" max="14339" width="13" style="136" customWidth="1"/>
    <col min="14340" max="14343" width="14.54296875" style="136" customWidth="1"/>
    <col min="14344" max="14344" width="31.7265625" style="136" customWidth="1"/>
    <col min="14345" max="14345" width="15" style="136" customWidth="1"/>
    <col min="14346" max="14592" width="8.90625" style="136"/>
    <col min="14593" max="14593" width="7.453125" style="136" customWidth="1"/>
    <col min="14594" max="14594" width="37.90625" style="136" customWidth="1"/>
    <col min="14595" max="14595" width="13" style="136" customWidth="1"/>
    <col min="14596" max="14599" width="14.54296875" style="136" customWidth="1"/>
    <col min="14600" max="14600" width="31.7265625" style="136" customWidth="1"/>
    <col min="14601" max="14601" width="15" style="136" customWidth="1"/>
    <col min="14602" max="14848" width="8.90625" style="136"/>
    <col min="14849" max="14849" width="7.453125" style="136" customWidth="1"/>
    <col min="14850" max="14850" width="37.90625" style="136" customWidth="1"/>
    <col min="14851" max="14851" width="13" style="136" customWidth="1"/>
    <col min="14852" max="14855" width="14.54296875" style="136" customWidth="1"/>
    <col min="14856" max="14856" width="31.7265625" style="136" customWidth="1"/>
    <col min="14857" max="14857" width="15" style="136" customWidth="1"/>
    <col min="14858" max="15104" width="8.90625" style="136"/>
    <col min="15105" max="15105" width="7.453125" style="136" customWidth="1"/>
    <col min="15106" max="15106" width="37.90625" style="136" customWidth="1"/>
    <col min="15107" max="15107" width="13" style="136" customWidth="1"/>
    <col min="15108" max="15111" width="14.54296875" style="136" customWidth="1"/>
    <col min="15112" max="15112" width="31.7265625" style="136" customWidth="1"/>
    <col min="15113" max="15113" width="15" style="136" customWidth="1"/>
    <col min="15114" max="15360" width="8.90625" style="136"/>
    <col min="15361" max="15361" width="7.453125" style="136" customWidth="1"/>
    <col min="15362" max="15362" width="37.90625" style="136" customWidth="1"/>
    <col min="15363" max="15363" width="13" style="136" customWidth="1"/>
    <col min="15364" max="15367" width="14.54296875" style="136" customWidth="1"/>
    <col min="15368" max="15368" width="31.7265625" style="136" customWidth="1"/>
    <col min="15369" max="15369" width="15" style="136" customWidth="1"/>
    <col min="15370" max="15616" width="8.90625" style="136"/>
    <col min="15617" max="15617" width="7.453125" style="136" customWidth="1"/>
    <col min="15618" max="15618" width="37.90625" style="136" customWidth="1"/>
    <col min="15619" max="15619" width="13" style="136" customWidth="1"/>
    <col min="15620" max="15623" width="14.54296875" style="136" customWidth="1"/>
    <col min="15624" max="15624" width="31.7265625" style="136" customWidth="1"/>
    <col min="15625" max="15625" width="15" style="136" customWidth="1"/>
    <col min="15626" max="15872" width="8.90625" style="136"/>
    <col min="15873" max="15873" width="7.453125" style="136" customWidth="1"/>
    <col min="15874" max="15874" width="37.90625" style="136" customWidth="1"/>
    <col min="15875" max="15875" width="13" style="136" customWidth="1"/>
    <col min="15876" max="15879" width="14.54296875" style="136" customWidth="1"/>
    <col min="15880" max="15880" width="31.7265625" style="136" customWidth="1"/>
    <col min="15881" max="15881" width="15" style="136" customWidth="1"/>
    <col min="15882" max="16128" width="8.90625" style="136"/>
    <col min="16129" max="16129" width="7.453125" style="136" customWidth="1"/>
    <col min="16130" max="16130" width="37.90625" style="136" customWidth="1"/>
    <col min="16131" max="16131" width="13" style="136" customWidth="1"/>
    <col min="16132" max="16135" width="14.54296875" style="136" customWidth="1"/>
    <col min="16136" max="16136" width="31.7265625" style="136" customWidth="1"/>
    <col min="16137" max="16137" width="15" style="136" customWidth="1"/>
    <col min="16138" max="16384" width="8.90625" style="136"/>
  </cols>
  <sheetData>
    <row r="1" spans="1:9" ht="26.25" customHeight="1" x14ac:dyDescent="0.25">
      <c r="A1" s="362" t="s">
        <v>653</v>
      </c>
      <c r="B1" s="363"/>
    </row>
    <row r="2" spans="1:9" ht="15.75" customHeight="1" x14ac:dyDescent="0.25">
      <c r="A2" s="351" t="s">
        <v>654</v>
      </c>
      <c r="B2" s="364" t="s">
        <v>655</v>
      </c>
      <c r="C2" s="351" t="s">
        <v>656</v>
      </c>
      <c r="D2" s="366" t="s">
        <v>657</v>
      </c>
      <c r="E2" s="367"/>
      <c r="F2" s="367"/>
      <c r="G2" s="367"/>
      <c r="H2" s="351" t="s">
        <v>658</v>
      </c>
      <c r="I2" s="253"/>
    </row>
    <row r="3" spans="1:9" ht="15.75" customHeight="1" x14ac:dyDescent="0.25">
      <c r="A3" s="352"/>
      <c r="B3" s="365"/>
      <c r="C3" s="352"/>
      <c r="D3" s="368"/>
      <c r="E3" s="369"/>
      <c r="F3" s="369"/>
      <c r="G3" s="369"/>
      <c r="H3" s="352"/>
      <c r="I3" s="253"/>
    </row>
    <row r="4" spans="1:9" ht="54.75" customHeight="1" x14ac:dyDescent="0.25">
      <c r="A4" s="352"/>
      <c r="B4" s="365"/>
      <c r="C4" s="365"/>
      <c r="D4" s="137" t="s">
        <v>659</v>
      </c>
      <c r="E4" s="137" t="s">
        <v>660</v>
      </c>
      <c r="F4" s="137" t="s">
        <v>661</v>
      </c>
      <c r="G4" s="138" t="s">
        <v>662</v>
      </c>
      <c r="H4" s="353"/>
    </row>
    <row r="5" spans="1:9" ht="15.75" customHeight="1" x14ac:dyDescent="0.25">
      <c r="A5" s="353"/>
      <c r="B5" s="353"/>
      <c r="C5" s="139" t="s">
        <v>663</v>
      </c>
      <c r="D5" s="140" t="s">
        <v>664</v>
      </c>
      <c r="E5" s="140" t="s">
        <v>665</v>
      </c>
      <c r="F5" s="140" t="s">
        <v>666</v>
      </c>
      <c r="G5" s="141" t="s">
        <v>667</v>
      </c>
      <c r="H5" s="139" t="s">
        <v>668</v>
      </c>
    </row>
    <row r="6" spans="1:9" ht="16.05" customHeight="1" x14ac:dyDescent="0.25">
      <c r="A6" s="20" t="s">
        <v>361</v>
      </c>
      <c r="B6" s="8" t="s">
        <v>106</v>
      </c>
      <c r="C6" s="142">
        <f>'Detail-IDM'!L13</f>
        <v>7200</v>
      </c>
      <c r="D6" s="143"/>
      <c r="E6" s="144"/>
      <c r="F6" s="144"/>
      <c r="G6" s="145">
        <f>SUM(D6:F6)</f>
        <v>0</v>
      </c>
      <c r="H6" s="144"/>
    </row>
    <row r="7" spans="1:9" ht="16.05" customHeight="1" x14ac:dyDescent="0.25">
      <c r="A7" s="20" t="s">
        <v>362</v>
      </c>
      <c r="B7" s="8" t="s">
        <v>107</v>
      </c>
      <c r="C7" s="142">
        <f>'Detail-IDM'!L38</f>
        <v>2000</v>
      </c>
      <c r="D7" s="143"/>
      <c r="E7" s="144"/>
      <c r="F7" s="144"/>
      <c r="G7" s="145">
        <f t="shared" ref="G7:G17" si="0">SUM(D7:F7)</f>
        <v>0</v>
      </c>
      <c r="H7" s="144"/>
    </row>
    <row r="8" spans="1:9" ht="16.05" customHeight="1" x14ac:dyDescent="0.25">
      <c r="A8" s="20" t="s">
        <v>363</v>
      </c>
      <c r="B8" s="8" t="s">
        <v>354</v>
      </c>
      <c r="C8" s="142">
        <f>'Detail-IDM'!L56</f>
        <v>10800</v>
      </c>
      <c r="D8" s="143"/>
      <c r="E8" s="144"/>
      <c r="F8" s="144"/>
      <c r="G8" s="145">
        <f t="shared" si="0"/>
        <v>0</v>
      </c>
      <c r="H8" s="144"/>
    </row>
    <row r="9" spans="1:9" ht="16.05" customHeight="1" x14ac:dyDescent="0.25">
      <c r="A9" s="20" t="s">
        <v>364</v>
      </c>
      <c r="B9" s="8" t="s">
        <v>355</v>
      </c>
      <c r="C9" s="142">
        <f>'Detail-IDM'!L76</f>
        <v>0</v>
      </c>
      <c r="D9" s="143"/>
      <c r="E9" s="144"/>
      <c r="F9" s="144"/>
      <c r="G9" s="145">
        <f t="shared" si="0"/>
        <v>0</v>
      </c>
      <c r="H9" s="144"/>
    </row>
    <row r="10" spans="1:9" ht="16.05" customHeight="1" x14ac:dyDescent="0.25">
      <c r="A10" s="20" t="s">
        <v>365</v>
      </c>
      <c r="B10" s="8" t="s">
        <v>356</v>
      </c>
      <c r="C10" s="142">
        <f>'Detail-IDM'!L101</f>
        <v>510</v>
      </c>
      <c r="D10" s="143"/>
      <c r="E10" s="144"/>
      <c r="F10" s="144"/>
      <c r="G10" s="145">
        <f t="shared" si="0"/>
        <v>0</v>
      </c>
      <c r="H10" s="144"/>
    </row>
    <row r="11" spans="1:9" ht="16.05" customHeight="1" x14ac:dyDescent="0.25">
      <c r="A11" s="20" t="s">
        <v>366</v>
      </c>
      <c r="B11" s="8" t="s">
        <v>189</v>
      </c>
      <c r="C11" s="142">
        <f>'Detail-VID'!L21</f>
        <v>0</v>
      </c>
      <c r="D11" s="143"/>
      <c r="E11" s="144"/>
      <c r="F11" s="144"/>
      <c r="G11" s="145">
        <f t="shared" si="0"/>
        <v>0</v>
      </c>
      <c r="H11" s="144"/>
    </row>
    <row r="12" spans="1:9" ht="16.05" customHeight="1" x14ac:dyDescent="0.25">
      <c r="A12" s="20" t="s">
        <v>367</v>
      </c>
      <c r="B12" s="8" t="s">
        <v>357</v>
      </c>
      <c r="C12" s="142">
        <f>'Detail-VID'!L34</f>
        <v>0</v>
      </c>
      <c r="D12" s="143"/>
      <c r="E12" s="144"/>
      <c r="F12" s="144"/>
      <c r="G12" s="145">
        <f t="shared" si="0"/>
        <v>0</v>
      </c>
      <c r="H12" s="144"/>
    </row>
    <row r="13" spans="1:9" ht="16.05" customHeight="1" x14ac:dyDescent="0.25">
      <c r="A13" s="20" t="s">
        <v>368</v>
      </c>
      <c r="B13" s="8" t="s">
        <v>471</v>
      </c>
      <c r="C13" s="142">
        <f>'Detail-VID'!L53</f>
        <v>0</v>
      </c>
      <c r="D13" s="143"/>
      <c r="E13" s="144"/>
      <c r="F13" s="144"/>
      <c r="G13" s="145">
        <f t="shared" si="0"/>
        <v>0</v>
      </c>
      <c r="H13" s="144"/>
    </row>
    <row r="14" spans="1:9" ht="16.05" customHeight="1" x14ac:dyDescent="0.25">
      <c r="A14" s="20" t="s">
        <v>369</v>
      </c>
      <c r="B14" s="8" t="s">
        <v>472</v>
      </c>
      <c r="C14" s="142">
        <f>'Detail-VID'!L79</f>
        <v>0</v>
      </c>
      <c r="D14" s="143"/>
      <c r="E14" s="144"/>
      <c r="F14" s="144"/>
      <c r="G14" s="145">
        <f t="shared" si="0"/>
        <v>0</v>
      </c>
      <c r="H14" s="144"/>
    </row>
    <row r="15" spans="1:9" ht="16.05" customHeight="1" x14ac:dyDescent="0.25">
      <c r="A15" s="20" t="s">
        <v>401</v>
      </c>
      <c r="B15" s="8" t="s">
        <v>473</v>
      </c>
      <c r="C15" s="142">
        <f>'Detail-VID'!L111</f>
        <v>0</v>
      </c>
      <c r="D15" s="143"/>
      <c r="E15" s="144"/>
      <c r="F15" s="144"/>
      <c r="G15" s="145">
        <f t="shared" si="0"/>
        <v>0</v>
      </c>
      <c r="H15" s="144"/>
    </row>
    <row r="16" spans="1:9" ht="16.05" customHeight="1" x14ac:dyDescent="0.25">
      <c r="A16" s="20" t="s">
        <v>370</v>
      </c>
      <c r="B16" s="8" t="s">
        <v>474</v>
      </c>
      <c r="C16" s="142">
        <f>'Detail-VID'!L130</f>
        <v>0</v>
      </c>
      <c r="D16" s="143"/>
      <c r="E16" s="144"/>
      <c r="F16" s="144"/>
      <c r="G16" s="145">
        <f t="shared" si="0"/>
        <v>0</v>
      </c>
      <c r="H16" s="144"/>
    </row>
    <row r="17" spans="1:8" ht="16.05" customHeight="1" thickBot="1" x14ac:dyDescent="0.3">
      <c r="A17" s="20" t="s">
        <v>371</v>
      </c>
      <c r="B17" s="8" t="s">
        <v>358</v>
      </c>
      <c r="C17" s="142">
        <f>'Detail-VID'!L150</f>
        <v>0</v>
      </c>
      <c r="D17" s="143"/>
      <c r="E17" s="144"/>
      <c r="F17" s="144"/>
      <c r="G17" s="145">
        <f t="shared" si="0"/>
        <v>0</v>
      </c>
      <c r="H17" s="144"/>
    </row>
    <row r="18" spans="1:8" ht="16.05" customHeight="1" thickBot="1" x14ac:dyDescent="0.3">
      <c r="A18" s="146"/>
      <c r="B18" s="170" t="s">
        <v>669</v>
      </c>
      <c r="C18" s="147">
        <f>SUM(C6:C17)</f>
        <v>20510</v>
      </c>
      <c r="D18" s="149">
        <f>SUM(D6:D17)</f>
        <v>0</v>
      </c>
      <c r="E18" s="149">
        <f>SUM(E6:E17)</f>
        <v>0</v>
      </c>
      <c r="F18" s="149">
        <f>SUM(F6:F17)</f>
        <v>0</v>
      </c>
      <c r="G18" s="149">
        <f>SUM(G6:G17)</f>
        <v>0</v>
      </c>
      <c r="H18" s="150"/>
    </row>
    <row r="19" spans="1:8" ht="16.05" customHeight="1" x14ac:dyDescent="0.25">
      <c r="A19" s="151"/>
      <c r="B19" s="152"/>
      <c r="C19" s="153"/>
      <c r="D19" s="154"/>
      <c r="E19" s="155"/>
      <c r="F19" s="155"/>
      <c r="G19" s="155"/>
      <c r="H19" s="155"/>
    </row>
    <row r="20" spans="1:8" ht="16.05" customHeight="1" x14ac:dyDescent="0.25">
      <c r="A20" s="20" t="s">
        <v>475</v>
      </c>
      <c r="B20" s="8" t="s">
        <v>359</v>
      </c>
      <c r="C20" s="156">
        <f>'Detail-IDM'!L128</f>
        <v>0</v>
      </c>
      <c r="D20" s="157"/>
      <c r="E20" s="158"/>
      <c r="F20" s="144"/>
      <c r="G20" s="156">
        <f>SUM(D20:F20)</f>
        <v>0</v>
      </c>
      <c r="H20" s="144"/>
    </row>
    <row r="21" spans="1:8" ht="16.05" customHeight="1" x14ac:dyDescent="0.25">
      <c r="A21" s="20" t="s">
        <v>420</v>
      </c>
      <c r="B21" s="8" t="s">
        <v>360</v>
      </c>
      <c r="C21" s="156">
        <f>'Detail-VID'!L170</f>
        <v>0</v>
      </c>
      <c r="D21" s="157"/>
      <c r="E21" s="159"/>
      <c r="F21" s="144"/>
      <c r="G21" s="145">
        <f>SUM(D21:F21)</f>
        <v>0</v>
      </c>
      <c r="H21" s="144"/>
    </row>
    <row r="22" spans="1:8" ht="16.05" customHeight="1" x14ac:dyDescent="0.25">
      <c r="A22" s="20" t="s">
        <v>421</v>
      </c>
      <c r="B22" s="8" t="s">
        <v>508</v>
      </c>
      <c r="C22" s="156">
        <f>'Detail-VID'!L197</f>
        <v>0</v>
      </c>
      <c r="D22" s="157"/>
      <c r="E22" s="158"/>
      <c r="F22" s="144"/>
      <c r="G22" s="156">
        <f>SUM(D22:F22)</f>
        <v>0</v>
      </c>
      <c r="H22" s="144"/>
    </row>
    <row r="23" spans="1:8" ht="16.05" customHeight="1" x14ac:dyDescent="0.25">
      <c r="A23" s="20" t="s">
        <v>422</v>
      </c>
      <c r="B23" s="8" t="s">
        <v>509</v>
      </c>
      <c r="C23" s="156">
        <f>'Detail-VID'!L212</f>
        <v>0</v>
      </c>
      <c r="D23" s="157"/>
      <c r="E23" s="158"/>
      <c r="F23" s="144"/>
      <c r="G23" s="156">
        <f>SUM(D23:F23)</f>
        <v>0</v>
      </c>
      <c r="H23" s="144"/>
    </row>
    <row r="24" spans="1:8" ht="16.05" customHeight="1" thickBot="1" x14ac:dyDescent="0.3">
      <c r="A24" s="20" t="s">
        <v>476</v>
      </c>
      <c r="B24" s="8" t="s">
        <v>0</v>
      </c>
      <c r="C24" s="156">
        <f>'Detail-VID'!L238</f>
        <v>0</v>
      </c>
      <c r="D24" s="157"/>
      <c r="E24" s="158"/>
      <c r="F24" s="144"/>
      <c r="G24" s="156">
        <f>SUM(D24:F24)</f>
        <v>0</v>
      </c>
      <c r="H24" s="144"/>
    </row>
    <row r="25" spans="1:8" ht="16.05" customHeight="1" thickBot="1" x14ac:dyDescent="0.3">
      <c r="A25" s="146"/>
      <c r="B25" s="170" t="s">
        <v>670</v>
      </c>
      <c r="C25" s="147">
        <f>SUM(C20:C24)</f>
        <v>0</v>
      </c>
      <c r="D25" s="148">
        <f>SUM(D20:D24)</f>
        <v>0</v>
      </c>
      <c r="E25" s="149">
        <f>SUM(E20:E24)</f>
        <v>0</v>
      </c>
      <c r="F25" s="149">
        <f>SUM(F20:F24)</f>
        <v>0</v>
      </c>
      <c r="G25" s="149">
        <f>SUM(G20:G24)</f>
        <v>0</v>
      </c>
      <c r="H25" s="150"/>
    </row>
    <row r="26" spans="1:8" ht="16.05" customHeight="1" x14ac:dyDescent="0.25">
      <c r="A26" s="151"/>
      <c r="B26" s="160"/>
      <c r="C26" s="153"/>
      <c r="D26" s="161"/>
      <c r="E26" s="155"/>
      <c r="F26" s="155"/>
      <c r="G26" s="155"/>
      <c r="H26" s="155"/>
    </row>
    <row r="27" spans="1:8" ht="16.05" customHeight="1" x14ac:dyDescent="0.25">
      <c r="A27" s="20" t="s">
        <v>372</v>
      </c>
      <c r="B27" s="8" t="s">
        <v>1</v>
      </c>
      <c r="C27" s="142">
        <f>'Detail-GEN'!M11</f>
        <v>0</v>
      </c>
      <c r="D27" s="157"/>
      <c r="E27" s="162"/>
      <c r="F27" s="144"/>
      <c r="G27" s="145">
        <f>SUM(D27:F27)</f>
        <v>0</v>
      </c>
      <c r="H27" s="144"/>
    </row>
    <row r="28" spans="1:8" ht="16.05" customHeight="1" x14ac:dyDescent="0.25">
      <c r="A28" s="20" t="s">
        <v>373</v>
      </c>
      <c r="B28" s="8" t="s">
        <v>105</v>
      </c>
      <c r="C28" s="142">
        <f>'Detail-GEN'!M24</f>
        <v>0</v>
      </c>
      <c r="D28" s="157"/>
      <c r="E28" s="256"/>
      <c r="F28" s="144"/>
      <c r="G28" s="145">
        <f>SUM(D28:F28)</f>
        <v>0</v>
      </c>
      <c r="H28" s="144"/>
    </row>
    <row r="29" spans="1:8" ht="16.05" customHeight="1" x14ac:dyDescent="0.25">
      <c r="A29" s="20" t="s">
        <v>374</v>
      </c>
      <c r="B29" s="8" t="s">
        <v>2</v>
      </c>
      <c r="C29" s="142">
        <f>'Detail-GEN'!M34</f>
        <v>5000</v>
      </c>
      <c r="D29" s="157"/>
      <c r="E29" s="144"/>
      <c r="F29" s="144"/>
      <c r="G29" s="145">
        <f>SUM(D29:F29)</f>
        <v>0</v>
      </c>
      <c r="H29" s="144"/>
    </row>
    <row r="30" spans="1:8" ht="16.05" customHeight="1" thickBot="1" x14ac:dyDescent="0.3">
      <c r="A30" s="20" t="s">
        <v>375</v>
      </c>
      <c r="B30" s="8" t="s">
        <v>3</v>
      </c>
      <c r="C30" s="142">
        <f>'Detail-GEN'!M51</f>
        <v>0</v>
      </c>
      <c r="D30" s="157"/>
      <c r="E30" s="144"/>
      <c r="F30" s="144"/>
      <c r="G30" s="145">
        <f>SUM(D30:F30)</f>
        <v>0</v>
      </c>
      <c r="H30" s="144"/>
    </row>
    <row r="31" spans="1:8" ht="16.05" customHeight="1" thickBot="1" x14ac:dyDescent="0.3">
      <c r="A31" s="146"/>
      <c r="B31" s="170" t="s">
        <v>671</v>
      </c>
      <c r="C31" s="147">
        <f>SUM(C27:C30)</f>
        <v>5000</v>
      </c>
      <c r="D31" s="148">
        <f>SUM(D27:D30)</f>
        <v>0</v>
      </c>
      <c r="E31" s="148">
        <f>SUM(E27:E30)</f>
        <v>0</v>
      </c>
      <c r="F31" s="149">
        <f>SUM(F27:F30)</f>
        <v>0</v>
      </c>
      <c r="G31" s="149">
        <f>SUM(G27:G30)</f>
        <v>0</v>
      </c>
      <c r="H31" s="150"/>
    </row>
    <row r="32" spans="1:8" ht="16.05" customHeight="1" x14ac:dyDescent="0.25">
      <c r="A32" s="151"/>
      <c r="B32" s="160"/>
      <c r="C32" s="153"/>
      <c r="D32" s="161"/>
      <c r="E32" s="155"/>
      <c r="F32" s="155"/>
      <c r="G32" s="155"/>
      <c r="H32" s="155"/>
    </row>
    <row r="33" spans="1:8" ht="16.05" customHeight="1" x14ac:dyDescent="0.25">
      <c r="A33" s="20" t="s">
        <v>376</v>
      </c>
      <c r="B33" s="8" t="s">
        <v>4</v>
      </c>
      <c r="C33" s="163">
        <f>'Detail-GEN'!M64</f>
        <v>288</v>
      </c>
      <c r="D33" s="161"/>
      <c r="E33" s="155"/>
      <c r="F33" s="155"/>
      <c r="G33" s="164">
        <f>SUM(D33:F33)</f>
        <v>0</v>
      </c>
      <c r="H33" s="155"/>
    </row>
    <row r="34" spans="1:8" ht="16.05" customHeight="1" thickBot="1" x14ac:dyDescent="0.3">
      <c r="A34" s="20" t="s">
        <v>423</v>
      </c>
      <c r="B34" s="8" t="s">
        <v>5</v>
      </c>
      <c r="C34" s="163">
        <f>'Detail-GEN'!M89</f>
        <v>0</v>
      </c>
      <c r="D34" s="161"/>
      <c r="E34" s="155"/>
      <c r="F34" s="155"/>
      <c r="G34" s="164">
        <f>SUM(D34:F34)</f>
        <v>0</v>
      </c>
      <c r="H34" s="155"/>
    </row>
    <row r="35" spans="1:8" ht="16.05" customHeight="1" thickBot="1" x14ac:dyDescent="0.3">
      <c r="A35" s="146"/>
      <c r="B35" s="170" t="s">
        <v>672</v>
      </c>
      <c r="C35" s="147">
        <f>SUM(C33:C34)</f>
        <v>288</v>
      </c>
      <c r="D35" s="148">
        <f>SUM(D33:D34)</f>
        <v>0</v>
      </c>
      <c r="E35" s="149">
        <f>SUM(E33:E34)</f>
        <v>0</v>
      </c>
      <c r="F35" s="149">
        <f>SUM(F33:F34)</f>
        <v>0</v>
      </c>
      <c r="G35" s="149">
        <f>SUM(G33:G34)</f>
        <v>0</v>
      </c>
      <c r="H35" s="150"/>
    </row>
    <row r="36" spans="1:8" ht="16.05" customHeight="1" x14ac:dyDescent="0.25">
      <c r="A36" s="151"/>
      <c r="B36" s="152"/>
      <c r="C36" s="153"/>
      <c r="D36" s="161"/>
      <c r="E36" s="155"/>
      <c r="F36" s="155"/>
      <c r="G36" s="155"/>
      <c r="H36" s="155"/>
    </row>
    <row r="37" spans="1:8" ht="15.75" customHeight="1" x14ac:dyDescent="0.25">
      <c r="A37" s="20" t="s">
        <v>424</v>
      </c>
      <c r="B37" s="8" t="s">
        <v>104</v>
      </c>
      <c r="C37" s="165">
        <f>'Detail-GEN'!M97</f>
        <v>0</v>
      </c>
      <c r="D37" s="166"/>
      <c r="E37" s="167"/>
      <c r="F37" s="167"/>
      <c r="G37" s="169">
        <f>SUM(D37:F37)</f>
        <v>0</v>
      </c>
      <c r="H37" s="167"/>
    </row>
    <row r="38" spans="1:8" ht="16.05" customHeight="1" x14ac:dyDescent="0.25">
      <c r="A38" s="20" t="s">
        <v>425</v>
      </c>
      <c r="B38" s="8" t="s">
        <v>25</v>
      </c>
      <c r="C38" s="142">
        <f>'Detail-GEN'!M101</f>
        <v>0</v>
      </c>
      <c r="D38" s="157"/>
      <c r="E38" s="168"/>
      <c r="F38" s="157"/>
      <c r="G38" s="169">
        <f>SUM(D38:F38)</f>
        <v>0</v>
      </c>
      <c r="H38" s="157"/>
    </row>
    <row r="39" spans="1:8" ht="16.05" customHeight="1" x14ac:dyDescent="0.25">
      <c r="A39" s="20" t="s">
        <v>510</v>
      </c>
      <c r="B39" s="8" t="s">
        <v>94</v>
      </c>
      <c r="C39" s="142">
        <f>'Detail-GEN'!M102</f>
        <v>0</v>
      </c>
      <c r="D39" s="157"/>
      <c r="E39" s="168"/>
      <c r="F39" s="168"/>
      <c r="G39" s="169">
        <f>SUM(D39:F39)</f>
        <v>0</v>
      </c>
      <c r="H39" s="157"/>
    </row>
    <row r="40" spans="1:8" ht="15.75" customHeight="1" thickBot="1" x14ac:dyDescent="0.3">
      <c r="A40" s="151"/>
      <c r="B40" s="152"/>
      <c r="C40" s="153"/>
      <c r="D40" s="161"/>
      <c r="E40" s="155"/>
      <c r="F40" s="155"/>
      <c r="G40" s="155"/>
      <c r="H40" s="155"/>
    </row>
    <row r="41" spans="1:8" ht="16.05" customHeight="1" thickBot="1" x14ac:dyDescent="0.3">
      <c r="A41" s="146"/>
      <c r="B41" s="170" t="s">
        <v>673</v>
      </c>
      <c r="C41" s="149">
        <f>C18+C25+C31+C35+C37+C38+C39</f>
        <v>25798</v>
      </c>
      <c r="D41" s="149">
        <f>D18+D25+D31+D35+D37+D38+D39</f>
        <v>0</v>
      </c>
      <c r="E41" s="149">
        <f>E18+E25+E31+E35+E37+E38+E39</f>
        <v>0</v>
      </c>
      <c r="F41" s="149">
        <f>F18+F25+F31+F35+F37+F38+F39</f>
        <v>0</v>
      </c>
      <c r="G41" s="149">
        <f>G18+G25+G31+G35+G37+G38+G39</f>
        <v>0</v>
      </c>
      <c r="H41" s="150"/>
    </row>
    <row r="42" spans="1:8" ht="13.5" customHeight="1" x14ac:dyDescent="0.25">
      <c r="A42" s="203"/>
      <c r="B42" s="203"/>
      <c r="C42" s="203"/>
      <c r="D42" s="203"/>
      <c r="E42" s="203"/>
      <c r="F42" s="203"/>
      <c r="G42" s="203"/>
      <c r="H42" s="203"/>
    </row>
    <row r="43" spans="1:8" ht="13.5" customHeight="1" x14ac:dyDescent="0.25">
      <c r="A43" s="173"/>
      <c r="B43" s="173"/>
      <c r="C43" s="173"/>
      <c r="D43" s="173"/>
      <c r="E43" s="173"/>
      <c r="F43" s="173"/>
      <c r="G43" s="173"/>
      <c r="H43" s="173"/>
    </row>
    <row r="44" spans="1:8" ht="13.5" customHeight="1" x14ac:dyDescent="0.25">
      <c r="A44" s="357" t="s">
        <v>674</v>
      </c>
      <c r="B44" s="358"/>
      <c r="C44" s="358"/>
      <c r="D44" s="358"/>
      <c r="E44" s="358"/>
      <c r="F44" s="358"/>
      <c r="G44" s="358"/>
      <c r="H44" s="358"/>
    </row>
    <row r="45" spans="1:8" ht="13.5" customHeight="1" x14ac:dyDescent="0.25">
      <c r="A45" s="358" t="s">
        <v>675</v>
      </c>
      <c r="B45" s="358"/>
      <c r="C45" s="358"/>
      <c r="D45" s="358"/>
      <c r="E45" s="358"/>
      <c r="F45" s="358"/>
      <c r="G45" s="358"/>
      <c r="H45" s="358"/>
    </row>
    <row r="46" spans="1:8" ht="13.5" customHeight="1" x14ac:dyDescent="0.25">
      <c r="A46" s="357" t="s">
        <v>676</v>
      </c>
      <c r="B46" s="357"/>
      <c r="C46" s="357"/>
      <c r="D46" s="357"/>
      <c r="E46" s="357"/>
      <c r="F46" s="357"/>
      <c r="G46" s="357"/>
      <c r="H46" s="357"/>
    </row>
    <row r="47" spans="1:8" s="171" customFormat="1" x14ac:dyDescent="0.25">
      <c r="A47" s="359" t="s">
        <v>677</v>
      </c>
      <c r="B47" s="360"/>
      <c r="C47" s="360"/>
      <c r="D47" s="360"/>
      <c r="E47" s="360"/>
      <c r="F47" s="360"/>
      <c r="G47" s="360"/>
      <c r="H47" s="360"/>
    </row>
    <row r="48" spans="1:8" s="171" customFormat="1" ht="39.75" customHeight="1" x14ac:dyDescent="0.25">
      <c r="A48" s="354" t="s">
        <v>687</v>
      </c>
      <c r="B48" s="350"/>
      <c r="C48" s="350"/>
      <c r="D48" s="350"/>
      <c r="E48" s="350"/>
      <c r="F48" s="350"/>
      <c r="G48" s="350"/>
      <c r="H48" s="350"/>
    </row>
    <row r="49" spans="1:8" s="171" customFormat="1" x14ac:dyDescent="0.25">
      <c r="A49" s="355" t="s">
        <v>678</v>
      </c>
      <c r="B49" s="356"/>
      <c r="C49" s="356"/>
      <c r="D49" s="356"/>
      <c r="E49" s="356"/>
      <c r="F49" s="356"/>
      <c r="G49" s="356"/>
      <c r="H49" s="356"/>
    </row>
    <row r="50" spans="1:8" s="171" customFormat="1" ht="12.75" customHeight="1" x14ac:dyDescent="0.25">
      <c r="A50" s="354" t="s">
        <v>679</v>
      </c>
      <c r="B50" s="350"/>
      <c r="C50" s="350"/>
      <c r="D50" s="350"/>
      <c r="E50" s="350"/>
      <c r="F50" s="350"/>
      <c r="G50" s="350"/>
      <c r="H50" s="350"/>
    </row>
    <row r="51" spans="1:8" s="171" customFormat="1" ht="15.75" customHeight="1" x14ac:dyDescent="0.25">
      <c r="A51" s="354" t="s">
        <v>680</v>
      </c>
      <c r="B51" s="354"/>
      <c r="C51" s="354"/>
      <c r="D51" s="354"/>
      <c r="E51" s="354"/>
      <c r="F51" s="354"/>
      <c r="G51" s="354"/>
      <c r="H51" s="354"/>
    </row>
    <row r="52" spans="1:8" s="171" customFormat="1" ht="24.75" customHeight="1" x14ac:dyDescent="0.25">
      <c r="A52" s="361"/>
      <c r="B52" s="361"/>
      <c r="C52" s="361"/>
      <c r="D52" s="361"/>
      <c r="E52" s="361"/>
      <c r="F52" s="361"/>
      <c r="G52" s="361"/>
      <c r="H52" s="361"/>
    </row>
    <row r="53" spans="1:8" ht="52.5" customHeight="1" x14ac:dyDescent="0.25">
      <c r="A53" s="350" t="s">
        <v>697</v>
      </c>
      <c r="B53" s="350"/>
      <c r="C53" s="350"/>
      <c r="D53" s="350"/>
      <c r="E53" s="350"/>
      <c r="F53" s="350"/>
      <c r="G53" s="350"/>
      <c r="H53" s="350"/>
    </row>
    <row r="54" spans="1:8" s="172" customFormat="1" ht="28.5" customHeight="1" x14ac:dyDescent="0.25">
      <c r="A54" s="350" t="s">
        <v>696</v>
      </c>
      <c r="B54" s="350"/>
      <c r="C54" s="350"/>
      <c r="D54" s="350"/>
      <c r="E54" s="350"/>
      <c r="F54" s="350"/>
      <c r="G54" s="350"/>
      <c r="H54" s="350"/>
    </row>
  </sheetData>
  <mergeCells count="17">
    <mergeCell ref="A1:B1"/>
    <mergeCell ref="A2:A5"/>
    <mergeCell ref="B2:B5"/>
    <mergeCell ref="C2:C4"/>
    <mergeCell ref="D2:G3"/>
    <mergeCell ref="A54:H54"/>
    <mergeCell ref="H2:H4"/>
    <mergeCell ref="A48:H48"/>
    <mergeCell ref="A49:H49"/>
    <mergeCell ref="A50:H50"/>
    <mergeCell ref="A51:H51"/>
    <mergeCell ref="A53:H53"/>
    <mergeCell ref="A44:H44"/>
    <mergeCell ref="A45:H45"/>
    <mergeCell ref="A46:H46"/>
    <mergeCell ref="A47:H47"/>
    <mergeCell ref="A52:H52"/>
  </mergeCells>
  <pageMargins left="0.70866141732283472" right="0.70866141732283472" top="0.74803149606299213" bottom="0.74803149606299213" header="0.31496062992125984" footer="0.31496062992125984"/>
  <pageSetup scale="52" orientation="landscape" r:id="rId1"/>
  <headerFooter>
    <oddHeader>&amp;CSchedule of Minimum Ontario Expenditures</oddHeader>
    <oddFooter>&amp;L&amp;8OMDC IDM Fund Budget Template - Production / Version: July 2015</oddFooter>
  </headerFooter>
  <rowBreaks count="1" manualBreakCount="1">
    <brk id="43" max="7" man="1"/>
  </rowBreaks>
  <ignoredErrors>
    <ignoredError sqref="C24:C25 G20 G22:G24 C6:C18 C20:C23 C27:C31 C33:C35 C37:C3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3"/>
  <sheetViews>
    <sheetView workbookViewId="0">
      <selection activeCell="F8" sqref="F8"/>
    </sheetView>
  </sheetViews>
  <sheetFormatPr defaultRowHeight="15" x14ac:dyDescent="0.25"/>
  <cols>
    <col min="2" max="2" width="30.7265625" customWidth="1"/>
    <col min="3" max="3" width="50" customWidth="1"/>
    <col min="4" max="4" width="8.90625"/>
  </cols>
  <sheetData>
    <row r="1" spans="1:3" ht="30.75" customHeight="1" x14ac:dyDescent="0.25"/>
    <row r="2" spans="1:3" ht="30" customHeight="1" x14ac:dyDescent="0.25">
      <c r="A2" s="260" t="s">
        <v>91</v>
      </c>
      <c r="B2" s="259" t="s">
        <v>92</v>
      </c>
      <c r="C2" s="258" t="s">
        <v>699</v>
      </c>
    </row>
    <row r="3" spans="1:3" x14ac:dyDescent="0.25">
      <c r="A3" s="257"/>
      <c r="B3" s="257"/>
      <c r="C3" s="257"/>
    </row>
    <row r="4" spans="1:3" x14ac:dyDescent="0.25">
      <c r="A4" s="257"/>
      <c r="B4" s="257"/>
      <c r="C4" s="257"/>
    </row>
    <row r="5" spans="1:3" x14ac:dyDescent="0.25">
      <c r="A5" s="257"/>
      <c r="B5" s="257"/>
      <c r="C5" s="257"/>
    </row>
    <row r="6" spans="1:3" x14ac:dyDescent="0.25">
      <c r="A6" s="257"/>
      <c r="B6" s="257"/>
      <c r="C6" s="257"/>
    </row>
    <row r="7" spans="1:3" x14ac:dyDescent="0.25">
      <c r="A7" s="257"/>
      <c r="B7" s="257"/>
      <c r="C7" s="257"/>
    </row>
    <row r="8" spans="1:3" x14ac:dyDescent="0.25">
      <c r="A8" s="257"/>
      <c r="B8" s="257"/>
      <c r="C8" s="257"/>
    </row>
    <row r="9" spans="1:3" x14ac:dyDescent="0.25">
      <c r="A9" s="257"/>
      <c r="B9" s="257"/>
      <c r="C9" s="257"/>
    </row>
    <row r="10" spans="1:3" x14ac:dyDescent="0.25">
      <c r="A10" s="257"/>
      <c r="B10" s="257"/>
      <c r="C10" s="257"/>
    </row>
    <row r="11" spans="1:3" x14ac:dyDescent="0.25">
      <c r="A11" s="257"/>
      <c r="B11" s="257"/>
      <c r="C11" s="257"/>
    </row>
    <row r="12" spans="1:3" x14ac:dyDescent="0.25">
      <c r="A12" s="257"/>
      <c r="B12" s="257"/>
      <c r="C12" s="257"/>
    </row>
    <row r="13" spans="1:3" x14ac:dyDescent="0.25">
      <c r="A13" s="257"/>
      <c r="B13" s="257"/>
      <c r="C13" s="25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BEDA8F5F5FDE341B8FAA693F87BB462" ma:contentTypeVersion="7" ma:contentTypeDescription="Create a new document." ma:contentTypeScope="" ma:versionID="1e7105fc205da32f4a9022d4dbcf398b">
  <xsd:schema xmlns:xsd="http://www.w3.org/2001/XMLSchema" xmlns:xs="http://www.w3.org/2001/XMLSchema" xmlns:p="http://schemas.microsoft.com/office/2006/metadata/properties" xmlns:ns2="5624f1a4-e9bd-4ec5-a032-1e231e241392" xmlns:ns3="dd4a4e3e-a231-4a6f-908e-01d1354cf0ee" targetNamespace="http://schemas.microsoft.com/office/2006/metadata/properties" ma:root="true" ma:fieldsID="a1fcb9f831c0867576394326651963ad" ns2:_="" ns3:_="">
    <xsd:import namespace="5624f1a4-e9bd-4ec5-a032-1e231e241392"/>
    <xsd:import namespace="dd4a4e3e-a231-4a6f-908e-01d1354cf0e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24f1a4-e9bd-4ec5-a032-1e231e24139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d4a4e3e-a231-4a6f-908e-01d1354cf0e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624f1a4-e9bd-4ec5-a032-1e231e241392">
      <UserInfo>
        <DisplayName>Kim Gibson</DisplayName>
        <AccountId>199</AccountId>
        <AccountType/>
      </UserInfo>
      <UserInfo>
        <DisplayName>Monika Ghuman</DisplayName>
        <AccountId>203</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54D476-2C1C-4282-9039-93039483B3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24f1a4-e9bd-4ec5-a032-1e231e241392"/>
    <ds:schemaRef ds:uri="dd4a4e3e-a231-4a6f-908e-01d1354cf0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7879F-9342-4156-9141-C871886C1B3D}">
  <ds:schemaRefs>
    <ds:schemaRef ds:uri="http://www.w3.org/XML/1998/namespace"/>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dd4a4e3e-a231-4a6f-908e-01d1354cf0ee"/>
    <ds:schemaRef ds:uri="5624f1a4-e9bd-4ec5-a032-1e231e241392"/>
  </ds:schemaRefs>
</ds:datastoreItem>
</file>

<file path=customXml/itemProps3.xml><?xml version="1.0" encoding="utf-8"?>
<ds:datastoreItem xmlns:ds="http://schemas.openxmlformats.org/officeDocument/2006/customXml" ds:itemID="{7F2CDB5F-A806-41B4-910C-4DAEB52ACC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Page</vt:lpstr>
      <vt:lpstr>Related &amp; Internal Transactions</vt:lpstr>
      <vt:lpstr>Summary Page</vt:lpstr>
      <vt:lpstr>Detail-IDM</vt:lpstr>
      <vt:lpstr>Detail-VID</vt:lpstr>
      <vt:lpstr>Detail-GEN</vt:lpstr>
      <vt:lpstr>Financing</vt:lpstr>
      <vt:lpstr>SMOE</vt:lpstr>
      <vt:lpstr>Notes (Optional)</vt:lpstr>
      <vt:lpstr>'Cover Page'!Print_Area</vt:lpstr>
      <vt:lpstr>'Detail-GEN'!Print_Area</vt:lpstr>
      <vt:lpstr>'Detail-IDM'!Print_Area</vt:lpstr>
      <vt:lpstr>'Detail-VID'!Print_Area</vt:lpstr>
      <vt:lpstr>Financing!Print_Area</vt:lpstr>
      <vt:lpstr>'Related &amp; Internal Transactions'!Print_Area</vt:lpstr>
      <vt:lpstr>SMOE!Print_Area</vt:lpstr>
      <vt:lpstr>'Summary Page'!Print_Area</vt:lpstr>
    </vt:vector>
  </TitlesOfParts>
  <Company>Telefilm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OMDC</dc:creator>
  <cp:lastModifiedBy>Elizabeth Duivenvoorde</cp:lastModifiedBy>
  <cp:lastPrinted>2016-04-04T21:03:45Z</cp:lastPrinted>
  <dcterms:created xsi:type="dcterms:W3CDTF">2004-11-22T17:14:34Z</dcterms:created>
  <dcterms:modified xsi:type="dcterms:W3CDTF">2024-05-08T16:07:27Z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0x0101009BEDA8F5F5FDE341B8FAA693F87BB462</vt:lpwstr>
  </property>
</Properties>
</file>